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gelh\Downloads\"/>
    </mc:Choice>
  </mc:AlternateContent>
  <bookViews>
    <workbookView xWindow="0" yWindow="0" windowWidth="23040" windowHeight="8496"/>
  </bookViews>
  <sheets>
    <sheet name="SECUNDARIA" sheetId="2" r:id="rId1"/>
    <sheet name="Hoja1" sheetId="3" r:id="rId2"/>
  </sheets>
  <definedNames>
    <definedName name="_xlnm._FilterDatabase" localSheetId="0" hidden="1">SECUNDARIA!$A$3:$U$20</definedName>
    <definedName name="_xlnm.Print_Area" localSheetId="0">SECUNDARIA!#REF!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L24" i="2"/>
  <c r="O21" i="2" l="1"/>
  <c r="R21" i="2" s="1"/>
  <c r="O22" i="2"/>
  <c r="R22" i="2" s="1"/>
  <c r="O23" i="2"/>
  <c r="R23" i="2" s="1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R30" i="2" s="1"/>
  <c r="O31" i="2"/>
  <c r="R31" i="2" s="1"/>
  <c r="O32" i="2"/>
  <c r="R32" i="2" s="1"/>
  <c r="O33" i="2"/>
  <c r="R33" i="2" s="1"/>
  <c r="O34" i="2"/>
  <c r="R34" i="2" s="1"/>
  <c r="O35" i="2"/>
  <c r="R35" i="2" s="1"/>
  <c r="O36" i="2"/>
  <c r="R36" i="2" s="1"/>
  <c r="O8" i="2"/>
  <c r="O9" i="2"/>
  <c r="R9" i="2" s="1"/>
  <c r="O10" i="2"/>
  <c r="R10" i="2" s="1"/>
  <c r="O11" i="2"/>
  <c r="O12" i="2"/>
  <c r="O13" i="2"/>
  <c r="R13" i="2" s="1"/>
  <c r="O14" i="2"/>
  <c r="O15" i="2"/>
  <c r="O16" i="2"/>
  <c r="O17" i="2"/>
  <c r="R17" i="2" s="1"/>
  <c r="O18" i="2"/>
  <c r="O19" i="2"/>
  <c r="R19" i="2" s="1"/>
  <c r="O7" i="2"/>
  <c r="R7" i="2" s="1"/>
  <c r="R8" i="2"/>
  <c r="R14" i="2"/>
  <c r="R15" i="2"/>
  <c r="R16" i="2"/>
  <c r="O20" i="2"/>
  <c r="R20" i="2"/>
  <c r="R18" i="2" l="1"/>
  <c r="R11" i="2"/>
  <c r="R12" i="2"/>
</calcChain>
</file>

<file path=xl/sharedStrings.xml><?xml version="1.0" encoding="utf-8"?>
<sst xmlns="http://schemas.openxmlformats.org/spreadsheetml/2006/main" count="313" uniqueCount="114">
  <si>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</si>
  <si>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</si>
  <si>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</si>
  <si>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</si>
  <si>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</si>
  <si>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</si>
  <si>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</si>
  <si>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</si>
  <si>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</si>
  <si>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</si>
  <si>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</si>
  <si>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</si>
  <si>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</si>
  <si>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</si>
  <si>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</si>
  <si>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</si>
  <si>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</si>
  <si>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</si>
  <si>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</si>
  <si>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</si>
  <si>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</si>
  <si>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</si>
  <si>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</si>
  <si>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</si>
  <si>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</si>
  <si>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</si>
  <si>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</si>
  <si>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SALINAS</t>
  </si>
  <si>
    <t xml:space="preserve">ESPINOZA </t>
  </si>
  <si>
    <t>APTO</t>
  </si>
  <si>
    <t>AGURTO</t>
  </si>
  <si>
    <t>SIFUENTES</t>
  </si>
  <si>
    <t>IZQUIERDO</t>
  </si>
  <si>
    <t>VERAMENDI</t>
  </si>
  <si>
    <t>HERRERA</t>
  </si>
  <si>
    <t>QUISPE</t>
  </si>
  <si>
    <t>SOLANO</t>
  </si>
  <si>
    <t>RODRIGUEZ</t>
  </si>
  <si>
    <t>LUIS ANGEL</t>
  </si>
  <si>
    <t>PINEDO</t>
  </si>
  <si>
    <t>VALVERDE</t>
  </si>
  <si>
    <t>ZAVALA</t>
  </si>
  <si>
    <t>ASENCIOS</t>
  </si>
  <si>
    <t>GONZALES</t>
  </si>
  <si>
    <t>CRUZ</t>
  </si>
  <si>
    <t>OLORTEGUI</t>
  </si>
  <si>
    <t>PARDO</t>
  </si>
  <si>
    <t>MARCHINO</t>
  </si>
  <si>
    <t>MELGAREJO</t>
  </si>
  <si>
    <t>JULCA</t>
  </si>
  <si>
    <t>TRUJILLO</t>
  </si>
  <si>
    <t>CRISTIAN JHON</t>
  </si>
  <si>
    <t>ALVA</t>
  </si>
  <si>
    <t>SAAVEDRA</t>
  </si>
  <si>
    <t>LUIS FERNANDO</t>
  </si>
  <si>
    <t>AVENDAÑO</t>
  </si>
  <si>
    <t>GOMEZ</t>
  </si>
  <si>
    <t>MALLQUI</t>
  </si>
  <si>
    <t xml:space="preserve">HERRERA </t>
  </si>
  <si>
    <t>EDUCACION FISICA</t>
  </si>
  <si>
    <t>EBR - EDUCACION FISICA</t>
  </si>
  <si>
    <t>WILLIAN EDEL</t>
  </si>
  <si>
    <t xml:space="preserve">ALVA </t>
  </si>
  <si>
    <t>WILBER</t>
  </si>
  <si>
    <t>VASQUEZ</t>
  </si>
  <si>
    <t>EDINSON</t>
  </si>
  <si>
    <t xml:space="preserve">MENDOZA </t>
  </si>
  <si>
    <t>RONALD</t>
  </si>
  <si>
    <t xml:space="preserve">RIVERA </t>
  </si>
  <si>
    <t>CUBOS</t>
  </si>
  <si>
    <t>IVO KENYI</t>
  </si>
  <si>
    <t>MEZA</t>
  </si>
  <si>
    <t>ORIOL YOLIN</t>
  </si>
  <si>
    <t>EISTEN</t>
  </si>
  <si>
    <t>TORRES</t>
  </si>
  <si>
    <t>MAHICOL RIGUBERTO</t>
  </si>
  <si>
    <t>DEYVIS ELOIN</t>
  </si>
  <si>
    <t>ALBERTO</t>
  </si>
  <si>
    <t>ROBERTH BACILIO</t>
  </si>
  <si>
    <t>ROSBEL</t>
  </si>
  <si>
    <t>NOE ULDER</t>
  </si>
  <si>
    <t>JAVEL</t>
  </si>
  <si>
    <t>BONIFACIO</t>
  </si>
  <si>
    <t>TONY JHON</t>
  </si>
  <si>
    <t>LUCANO</t>
  </si>
  <si>
    <t>YULIÑO</t>
  </si>
  <si>
    <t>PERCA</t>
  </si>
  <si>
    <t>CHAMBILLA</t>
  </si>
  <si>
    <t>JOSE ELIAS</t>
  </si>
  <si>
    <t>CASTILLO</t>
  </si>
  <si>
    <t>ANGEL HUGO</t>
  </si>
  <si>
    <t>VELA</t>
  </si>
  <si>
    <t>NUNIOR</t>
  </si>
  <si>
    <t>ALIN</t>
  </si>
  <si>
    <t>LAURENTE</t>
  </si>
  <si>
    <t>TORIBIO</t>
  </si>
  <si>
    <t>LUZ MARIA</t>
  </si>
  <si>
    <t>FONSECA</t>
  </si>
  <si>
    <t>PAJUELO</t>
  </si>
  <si>
    <t>CUBILLAS</t>
  </si>
  <si>
    <t>EVANGELISTA</t>
  </si>
  <si>
    <t>KELVIN JHOLINO</t>
  </si>
  <si>
    <t>RONDAN</t>
  </si>
  <si>
    <t>GABINO JHON</t>
  </si>
  <si>
    <t>EDINSON EULOGIO</t>
  </si>
  <si>
    <t>NO ADJUNTA RESOLUCION DEL TITULO PEDAGOGICO</t>
  </si>
  <si>
    <t>RAMIREZ</t>
  </si>
  <si>
    <t>ERVACIO</t>
  </si>
  <si>
    <t>NO CUMPLE DE ACUERDO AL ANEXO 6, D S N°022-2025-MINEDU</t>
  </si>
  <si>
    <t>JOSUE RICHAR</t>
  </si>
  <si>
    <t xml:space="preserve">FRANCISCO </t>
  </si>
  <si>
    <t>ROOSBETT MISAIL</t>
  </si>
  <si>
    <t>SANTA AURELIA</t>
  </si>
  <si>
    <t>PROCEDE SU RECLAMO DEL REGISTRO N° 06972465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</si>
</sst>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5C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1"/>
  <sheetViews>
    <sheetView tabSelected="1" topLeftCell="G1" zoomScale="85" zoomScaleNormal="85" workbookViewId="0">
      <pane ySplit="5" topLeftCell="A6" activePane="bottomLeft" state="frozen"/>
      <selection pane="bottomLeft" activeCell="M13" sqref="M13"/>
    </sheetView>
  </sheetViews>
  <sheetFormatPr baseColWidth="10" defaultColWidth="11.44140625" defaultRowHeight="14.4" x14ac:dyDescent="0.3"/>
  <cols>
    <col min="1" max="1" width="5" style="11" hidden="1" customWidth="1"/>
    <col min="2" max="2" width="12.109375" style="11" hidden="1" customWidth="1"/>
    <col min="3" max="3" width="23.44140625" style="11" hidden="1" customWidth="1"/>
    <col min="4" max="4" width="22.5546875" style="11" hidden="1" customWidth="1"/>
    <col min="5" max="5" width="14.88671875" style="11" customWidth="1"/>
    <col min="6" max="6" width="16.5546875" style="11" bestFit="1" customWidth="1"/>
    <col min="7" max="7" width="17.109375" style="11" bestFit="1" customWidth="1"/>
    <col min="8" max="8" width="24.44140625" style="11" bestFit="1" customWidth="1"/>
    <col min="9" max="9" width="11.44140625" style="11"/>
    <col min="10" max="10" width="22.44140625" style="11" customWidth="1"/>
    <col min="11" max="12" width="12.5546875" style="11" customWidth="1"/>
    <col min="13" max="13" width="11.33203125" style="11" customWidth="1"/>
    <col min="14" max="15" width="7.6640625" style="11" customWidth="1"/>
    <col min="16" max="16" width="18.88671875" style="11" customWidth="1"/>
    <col min="17" max="17" width="15.6640625" style="11" customWidth="1"/>
    <col min="18" max="18" width="8.33203125" style="33" customWidth="1"/>
    <col min="19" max="19" width="13.5546875" style="11" customWidth="1"/>
    <col min="20" max="20" width="13.33203125" style="11" bestFit="1" customWidth="1"/>
    <col min="21" max="21" width="29.6640625" style="11" customWidth="1"/>
    <col min="22" max="16384" width="11.44140625" style="11"/>
  </cols>
  <sheetData>
    <row r="2" spans="1:22" ht="15" customHeight="1" x14ac:dyDescent="0.3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12</v>
      </c>
      <c r="J2" s="3"/>
      <c r="K2" s="22" t="s">
        <v>20</v>
      </c>
      <c r="L2" s="22"/>
      <c r="M2" s="22"/>
      <c r="N2" s="23"/>
      <c r="O2" s="17" t="s">
        <v>9</v>
      </c>
      <c r="P2" s="17" t="s">
        <v>8</v>
      </c>
      <c r="Q2" s="17"/>
      <c r="R2" s="17" t="s">
        <v>26</v>
      </c>
      <c r="S2" s="18" t="s">
        <v>19</v>
      </c>
      <c r="T2" s="19"/>
      <c r="U2" s="12"/>
    </row>
    <row r="3" spans="1:22" ht="54.6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4"/>
      <c r="K3" s="24" t="s">
        <v>21</v>
      </c>
      <c r="L3" s="24" t="s">
        <v>22</v>
      </c>
      <c r="M3" s="24" t="s">
        <v>23</v>
      </c>
      <c r="N3" s="24" t="s">
        <v>24</v>
      </c>
      <c r="O3" s="17"/>
      <c r="P3" s="1" t="s">
        <v>10</v>
      </c>
      <c r="Q3" s="1" t="s">
        <v>11</v>
      </c>
      <c r="R3" s="17"/>
      <c r="S3" s="20"/>
      <c r="T3" s="21"/>
      <c r="U3" s="12"/>
    </row>
    <row r="4" spans="1:22" ht="42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0"/>
      <c r="K4" s="25"/>
      <c r="L4" s="25"/>
      <c r="M4" s="25"/>
      <c r="N4" s="25"/>
      <c r="O4" s="17"/>
      <c r="P4" s="1"/>
      <c r="Q4" s="1"/>
      <c r="R4" s="17"/>
      <c r="S4" s="6"/>
      <c r="T4" s="7"/>
      <c r="U4" s="12"/>
    </row>
    <row r="5" spans="1:22" ht="18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5"/>
      <c r="K5" s="26"/>
      <c r="L5" s="26"/>
      <c r="M5" s="26"/>
      <c r="N5" s="26"/>
      <c r="O5" s="17"/>
      <c r="P5" s="2">
        <v>0.15</v>
      </c>
      <c r="Q5" s="2">
        <v>0.1</v>
      </c>
      <c r="R5" s="17"/>
      <c r="S5" s="9" t="s">
        <v>15</v>
      </c>
      <c r="T5" s="9" t="s">
        <v>16</v>
      </c>
      <c r="U5" s="8" t="s">
        <v>25</v>
      </c>
    </row>
    <row r="6" spans="1:22" ht="18" x14ac:dyDescent="0.3">
      <c r="A6" s="14" t="s">
        <v>59</v>
      </c>
      <c r="B6" s="15"/>
      <c r="C6" s="15"/>
      <c r="D6" s="15"/>
      <c r="E6" s="15" t="s">
        <v>17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/>
    </row>
    <row r="7" spans="1:22" s="34" customFormat="1" x14ac:dyDescent="0.3">
      <c r="A7" s="27">
        <v>1</v>
      </c>
      <c r="B7" s="27" t="s">
        <v>13</v>
      </c>
      <c r="C7" s="27" t="s">
        <v>14</v>
      </c>
      <c r="D7" s="28" t="s">
        <v>60</v>
      </c>
      <c r="E7" s="27">
        <v>42139387</v>
      </c>
      <c r="F7" s="27" t="s">
        <v>58</v>
      </c>
      <c r="G7" s="27" t="s">
        <v>34</v>
      </c>
      <c r="H7" s="27" t="s">
        <v>61</v>
      </c>
      <c r="I7" s="27">
        <v>1</v>
      </c>
      <c r="J7" s="27" t="s">
        <v>59</v>
      </c>
      <c r="K7" s="27">
        <v>0</v>
      </c>
      <c r="L7" s="27">
        <v>14</v>
      </c>
      <c r="M7" s="27">
        <v>26</v>
      </c>
      <c r="N7" s="27">
        <v>0</v>
      </c>
      <c r="O7" s="27">
        <f>K7+L7+M7+N7</f>
        <v>40</v>
      </c>
      <c r="P7" s="27">
        <v>0</v>
      </c>
      <c r="Q7" s="27">
        <v>0</v>
      </c>
      <c r="R7" s="31">
        <f>SUM(O7:Q7)</f>
        <v>40</v>
      </c>
      <c r="S7" s="27" t="s">
        <v>18</v>
      </c>
      <c r="T7" s="27" t="s">
        <v>18</v>
      </c>
      <c r="U7" s="28" t="s">
        <v>29</v>
      </c>
    </row>
    <row r="8" spans="1:22" s="34" customFormat="1" x14ac:dyDescent="0.3">
      <c r="A8" s="27">
        <v>2</v>
      </c>
      <c r="B8" s="27" t="s">
        <v>13</v>
      </c>
      <c r="C8" s="27" t="s">
        <v>14</v>
      </c>
      <c r="D8" s="28" t="s">
        <v>60</v>
      </c>
      <c r="E8" s="27">
        <v>43821427</v>
      </c>
      <c r="F8" s="27" t="s">
        <v>44</v>
      </c>
      <c r="G8" s="27" t="s">
        <v>62</v>
      </c>
      <c r="H8" s="27" t="s">
        <v>63</v>
      </c>
      <c r="I8" s="27">
        <v>1</v>
      </c>
      <c r="J8" s="27" t="s">
        <v>59</v>
      </c>
      <c r="K8" s="27">
        <v>2</v>
      </c>
      <c r="L8" s="27">
        <v>3</v>
      </c>
      <c r="M8" s="27">
        <v>12.6</v>
      </c>
      <c r="N8" s="27">
        <v>2</v>
      </c>
      <c r="O8" s="27">
        <f t="shared" ref="O8:O19" si="0">K8+L8+M8+N8</f>
        <v>19.600000000000001</v>
      </c>
      <c r="P8" s="27">
        <v>0</v>
      </c>
      <c r="Q8" s="27">
        <v>0</v>
      </c>
      <c r="R8" s="31">
        <f t="shared" ref="R8:R20" si="1">SUM(O8:Q8)</f>
        <v>19.600000000000001</v>
      </c>
      <c r="S8" s="27" t="s">
        <v>18</v>
      </c>
      <c r="T8" s="27" t="s">
        <v>18</v>
      </c>
      <c r="U8" s="28" t="s">
        <v>29</v>
      </c>
      <c r="V8" s="35"/>
    </row>
    <row r="9" spans="1:22" s="34" customFormat="1" x14ac:dyDescent="0.3">
      <c r="A9" s="27">
        <v>3</v>
      </c>
      <c r="B9" s="27" t="s">
        <v>13</v>
      </c>
      <c r="C9" s="27" t="s">
        <v>14</v>
      </c>
      <c r="D9" s="28" t="s">
        <v>60</v>
      </c>
      <c r="E9" s="27">
        <v>47455960</v>
      </c>
      <c r="F9" s="27" t="s">
        <v>64</v>
      </c>
      <c r="G9" s="27" t="s">
        <v>27</v>
      </c>
      <c r="H9" s="27" t="s">
        <v>65</v>
      </c>
      <c r="I9" s="27">
        <v>1</v>
      </c>
      <c r="J9" s="27" t="s">
        <v>59</v>
      </c>
      <c r="K9" s="27">
        <v>3</v>
      </c>
      <c r="L9" s="27">
        <v>16</v>
      </c>
      <c r="M9" s="27">
        <v>0</v>
      </c>
      <c r="N9" s="27">
        <v>0</v>
      </c>
      <c r="O9" s="27">
        <f t="shared" si="0"/>
        <v>19</v>
      </c>
      <c r="P9" s="27">
        <v>0</v>
      </c>
      <c r="Q9" s="27">
        <v>0</v>
      </c>
      <c r="R9" s="31">
        <f t="shared" si="1"/>
        <v>19</v>
      </c>
      <c r="S9" s="27" t="s">
        <v>18</v>
      </c>
      <c r="T9" s="27" t="s">
        <v>18</v>
      </c>
      <c r="U9" s="28" t="s">
        <v>29</v>
      </c>
      <c r="V9" s="35"/>
    </row>
    <row r="10" spans="1:22" s="34" customFormat="1" x14ac:dyDescent="0.3">
      <c r="A10" s="27">
        <v>4</v>
      </c>
      <c r="B10" s="27" t="s">
        <v>13</v>
      </c>
      <c r="C10" s="27" t="s">
        <v>14</v>
      </c>
      <c r="D10" s="28" t="s">
        <v>60</v>
      </c>
      <c r="E10" s="27">
        <v>74458147</v>
      </c>
      <c r="F10" s="27" t="s">
        <v>52</v>
      </c>
      <c r="G10" s="27" t="s">
        <v>53</v>
      </c>
      <c r="H10" s="27" t="s">
        <v>54</v>
      </c>
      <c r="I10" s="27">
        <v>1</v>
      </c>
      <c r="J10" s="27" t="s">
        <v>59</v>
      </c>
      <c r="K10" s="27">
        <v>0</v>
      </c>
      <c r="L10" s="27">
        <v>10</v>
      </c>
      <c r="M10" s="27">
        <v>6.5</v>
      </c>
      <c r="N10" s="27">
        <v>0</v>
      </c>
      <c r="O10" s="27">
        <f t="shared" si="0"/>
        <v>16.5</v>
      </c>
      <c r="P10" s="27">
        <v>0</v>
      </c>
      <c r="Q10" s="27">
        <v>0</v>
      </c>
      <c r="R10" s="31">
        <f t="shared" si="1"/>
        <v>16.5</v>
      </c>
      <c r="S10" s="27" t="s">
        <v>18</v>
      </c>
      <c r="T10" s="27" t="s">
        <v>18</v>
      </c>
      <c r="U10" s="28" t="s">
        <v>29</v>
      </c>
      <c r="V10" s="35"/>
    </row>
    <row r="11" spans="1:22" s="30" customFormat="1" x14ac:dyDescent="0.3">
      <c r="A11" s="27">
        <v>5</v>
      </c>
      <c r="B11" s="27" t="s">
        <v>13</v>
      </c>
      <c r="C11" s="27" t="s">
        <v>14</v>
      </c>
      <c r="D11" s="28" t="s">
        <v>60</v>
      </c>
      <c r="E11" s="27">
        <v>71978517</v>
      </c>
      <c r="F11" s="27" t="s">
        <v>66</v>
      </c>
      <c r="G11" s="27" t="s">
        <v>32</v>
      </c>
      <c r="H11" s="27" t="s">
        <v>67</v>
      </c>
      <c r="I11" s="27">
        <v>1</v>
      </c>
      <c r="J11" s="27" t="s">
        <v>59</v>
      </c>
      <c r="K11" s="27">
        <v>4</v>
      </c>
      <c r="L11" s="27">
        <v>2.5</v>
      </c>
      <c r="M11" s="27">
        <v>9.6999999999999993</v>
      </c>
      <c r="N11" s="27">
        <v>0</v>
      </c>
      <c r="O11" s="27">
        <f t="shared" si="0"/>
        <v>16.2</v>
      </c>
      <c r="P11" s="27">
        <v>0</v>
      </c>
      <c r="Q11" s="27">
        <v>0</v>
      </c>
      <c r="R11" s="31">
        <f t="shared" si="1"/>
        <v>16.2</v>
      </c>
      <c r="S11" s="27" t="s">
        <v>18</v>
      </c>
      <c r="T11" s="27" t="s">
        <v>18</v>
      </c>
      <c r="U11" s="28" t="s">
        <v>29</v>
      </c>
      <c r="V11" s="29"/>
    </row>
    <row r="12" spans="1:22" s="30" customFormat="1" ht="28.8" x14ac:dyDescent="0.3">
      <c r="A12" s="27">
        <v>6</v>
      </c>
      <c r="B12" s="27" t="s">
        <v>13</v>
      </c>
      <c r="C12" s="27" t="s">
        <v>14</v>
      </c>
      <c r="D12" s="28" t="s">
        <v>60</v>
      </c>
      <c r="E12" s="27">
        <v>74127356</v>
      </c>
      <c r="F12" s="27" t="s">
        <v>68</v>
      </c>
      <c r="G12" s="27" t="s">
        <v>69</v>
      </c>
      <c r="H12" s="27" t="s">
        <v>70</v>
      </c>
      <c r="I12" s="27">
        <v>1</v>
      </c>
      <c r="J12" s="27" t="s">
        <v>59</v>
      </c>
      <c r="K12" s="27">
        <v>3</v>
      </c>
      <c r="L12" s="27">
        <f>10+3+2</f>
        <v>15</v>
      </c>
      <c r="M12" s="27">
        <v>4</v>
      </c>
      <c r="N12" s="27">
        <v>5.0999999999999996</v>
      </c>
      <c r="O12" s="27">
        <f t="shared" si="0"/>
        <v>27.1</v>
      </c>
      <c r="P12" s="27">
        <v>0</v>
      </c>
      <c r="Q12" s="27">
        <v>0</v>
      </c>
      <c r="R12" s="31">
        <f t="shared" si="1"/>
        <v>27.1</v>
      </c>
      <c r="S12" s="27" t="s">
        <v>18</v>
      </c>
      <c r="T12" s="27" t="s">
        <v>18</v>
      </c>
      <c r="U12" s="28" t="s">
        <v>113</v>
      </c>
      <c r="V12" s="29"/>
    </row>
    <row r="13" spans="1:22" s="30" customFormat="1" x14ac:dyDescent="0.3">
      <c r="A13" s="27">
        <v>7</v>
      </c>
      <c r="B13" s="27" t="s">
        <v>13</v>
      </c>
      <c r="C13" s="27" t="s">
        <v>14</v>
      </c>
      <c r="D13" s="28" t="s">
        <v>60</v>
      </c>
      <c r="E13" s="27">
        <v>70546703</v>
      </c>
      <c r="F13" s="27" t="s">
        <v>28</v>
      </c>
      <c r="G13" s="27" t="s">
        <v>37</v>
      </c>
      <c r="H13" s="27" t="s">
        <v>38</v>
      </c>
      <c r="I13" s="27">
        <v>1</v>
      </c>
      <c r="J13" s="27" t="s">
        <v>59</v>
      </c>
      <c r="K13" s="27">
        <v>0</v>
      </c>
      <c r="L13" s="27">
        <v>11</v>
      </c>
      <c r="M13" s="27">
        <v>3.9</v>
      </c>
      <c r="N13" s="27">
        <v>0</v>
      </c>
      <c r="O13" s="27">
        <f t="shared" si="0"/>
        <v>14.9</v>
      </c>
      <c r="P13" s="27">
        <v>0</v>
      </c>
      <c r="Q13" s="27">
        <v>0</v>
      </c>
      <c r="R13" s="31">
        <f t="shared" si="1"/>
        <v>14.9</v>
      </c>
      <c r="S13" s="27" t="s">
        <v>18</v>
      </c>
      <c r="T13" s="27" t="s">
        <v>18</v>
      </c>
      <c r="U13" s="28" t="s">
        <v>29</v>
      </c>
      <c r="V13" s="29"/>
    </row>
    <row r="14" spans="1:22" s="30" customFormat="1" x14ac:dyDescent="0.3">
      <c r="A14" s="27">
        <v>8</v>
      </c>
      <c r="B14" s="27" t="s">
        <v>13</v>
      </c>
      <c r="C14" s="27" t="s">
        <v>14</v>
      </c>
      <c r="D14" s="28" t="s">
        <v>60</v>
      </c>
      <c r="E14" s="27">
        <v>72358039</v>
      </c>
      <c r="F14" s="27" t="s">
        <v>71</v>
      </c>
      <c r="G14" s="27" t="s">
        <v>56</v>
      </c>
      <c r="H14" s="27" t="s">
        <v>72</v>
      </c>
      <c r="I14" s="27">
        <v>1</v>
      </c>
      <c r="J14" s="27" t="s">
        <v>59</v>
      </c>
      <c r="K14" s="27">
        <v>4</v>
      </c>
      <c r="L14" s="27">
        <v>8</v>
      </c>
      <c r="M14" s="27">
        <v>2.7</v>
      </c>
      <c r="N14" s="27">
        <v>0</v>
      </c>
      <c r="O14" s="27">
        <f t="shared" si="0"/>
        <v>14.7</v>
      </c>
      <c r="P14" s="27">
        <v>0</v>
      </c>
      <c r="Q14" s="27">
        <v>0</v>
      </c>
      <c r="R14" s="31">
        <f t="shared" si="1"/>
        <v>14.7</v>
      </c>
      <c r="S14" s="27"/>
      <c r="T14" s="27"/>
      <c r="U14" s="28" t="s">
        <v>29</v>
      </c>
      <c r="V14" s="29"/>
    </row>
    <row r="15" spans="1:22" s="30" customFormat="1" x14ac:dyDescent="0.3">
      <c r="A15" s="27">
        <v>9</v>
      </c>
      <c r="B15" s="27" t="s">
        <v>13</v>
      </c>
      <c r="C15" s="27" t="s">
        <v>14</v>
      </c>
      <c r="D15" s="28" t="s">
        <v>60</v>
      </c>
      <c r="E15" s="27">
        <v>71391586</v>
      </c>
      <c r="F15" s="27" t="s">
        <v>58</v>
      </c>
      <c r="G15" s="27" t="s">
        <v>47</v>
      </c>
      <c r="H15" s="27" t="s">
        <v>73</v>
      </c>
      <c r="I15" s="27">
        <v>1</v>
      </c>
      <c r="J15" s="27" t="s">
        <v>59</v>
      </c>
      <c r="K15" s="27">
        <v>0</v>
      </c>
      <c r="L15" s="27">
        <v>10</v>
      </c>
      <c r="M15" s="27">
        <v>2.7</v>
      </c>
      <c r="N15" s="27">
        <v>0</v>
      </c>
      <c r="O15" s="27">
        <f t="shared" si="0"/>
        <v>12.7</v>
      </c>
      <c r="P15" s="27">
        <v>0</v>
      </c>
      <c r="Q15" s="27">
        <v>0</v>
      </c>
      <c r="R15" s="31">
        <f t="shared" si="1"/>
        <v>12.7</v>
      </c>
      <c r="S15" s="27"/>
      <c r="T15" s="27"/>
      <c r="U15" s="28" t="s">
        <v>29</v>
      </c>
      <c r="V15" s="29"/>
    </row>
    <row r="16" spans="1:22" s="30" customFormat="1" x14ac:dyDescent="0.3">
      <c r="A16" s="27">
        <v>10</v>
      </c>
      <c r="B16" s="27" t="s">
        <v>13</v>
      </c>
      <c r="C16" s="27" t="s">
        <v>14</v>
      </c>
      <c r="D16" s="28" t="s">
        <v>60</v>
      </c>
      <c r="E16" s="27">
        <v>72121144</v>
      </c>
      <c r="F16" s="27" t="s">
        <v>28</v>
      </c>
      <c r="G16" s="27" t="s">
        <v>74</v>
      </c>
      <c r="H16" s="27" t="s">
        <v>75</v>
      </c>
      <c r="I16" s="27">
        <v>1</v>
      </c>
      <c r="J16" s="27" t="s">
        <v>59</v>
      </c>
      <c r="K16" s="27">
        <v>4</v>
      </c>
      <c r="L16" s="27">
        <v>6</v>
      </c>
      <c r="M16" s="27">
        <v>2.7</v>
      </c>
      <c r="N16" s="27">
        <v>0</v>
      </c>
      <c r="O16" s="27">
        <f t="shared" si="0"/>
        <v>12.7</v>
      </c>
      <c r="P16" s="27">
        <v>0</v>
      </c>
      <c r="Q16" s="27">
        <v>0</v>
      </c>
      <c r="R16" s="31">
        <f t="shared" si="1"/>
        <v>12.7</v>
      </c>
      <c r="S16" s="27"/>
      <c r="T16" s="27"/>
      <c r="U16" s="28" t="s">
        <v>29</v>
      </c>
      <c r="V16" s="29"/>
    </row>
    <row r="17" spans="1:22" s="30" customFormat="1" x14ac:dyDescent="0.3">
      <c r="A17" s="27">
        <v>11</v>
      </c>
      <c r="B17" s="27" t="s">
        <v>13</v>
      </c>
      <c r="C17" s="27" t="s">
        <v>14</v>
      </c>
      <c r="D17" s="28" t="s">
        <v>60</v>
      </c>
      <c r="E17" s="27">
        <v>73980307</v>
      </c>
      <c r="F17" s="27" t="s">
        <v>74</v>
      </c>
      <c r="G17" s="27" t="s">
        <v>49</v>
      </c>
      <c r="H17" s="27" t="s">
        <v>76</v>
      </c>
      <c r="I17" s="27">
        <v>1</v>
      </c>
      <c r="J17" s="27" t="s">
        <v>59</v>
      </c>
      <c r="K17" s="27">
        <v>2</v>
      </c>
      <c r="L17" s="27">
        <v>4</v>
      </c>
      <c r="M17" s="27">
        <v>4.5999999999999996</v>
      </c>
      <c r="N17" s="27">
        <v>0</v>
      </c>
      <c r="O17" s="27">
        <f t="shared" si="0"/>
        <v>10.6</v>
      </c>
      <c r="P17" s="27">
        <v>0</v>
      </c>
      <c r="Q17" s="27">
        <v>0</v>
      </c>
      <c r="R17" s="31">
        <f t="shared" si="1"/>
        <v>10.6</v>
      </c>
      <c r="S17" s="27"/>
      <c r="T17" s="27"/>
      <c r="U17" s="28" t="s">
        <v>29</v>
      </c>
      <c r="V17" s="29"/>
    </row>
    <row r="18" spans="1:22" s="30" customFormat="1" x14ac:dyDescent="0.3">
      <c r="A18" s="27">
        <v>12</v>
      </c>
      <c r="B18" s="27" t="s">
        <v>13</v>
      </c>
      <c r="C18" s="27" t="s">
        <v>14</v>
      </c>
      <c r="D18" s="28" t="s">
        <v>60</v>
      </c>
      <c r="E18" s="27">
        <v>75738736</v>
      </c>
      <c r="F18" s="27" t="s">
        <v>77</v>
      </c>
      <c r="G18" s="27" t="s">
        <v>30</v>
      </c>
      <c r="H18" s="27" t="s">
        <v>78</v>
      </c>
      <c r="I18" s="27">
        <v>1</v>
      </c>
      <c r="J18" s="27" t="s">
        <v>59</v>
      </c>
      <c r="K18" s="27">
        <v>0</v>
      </c>
      <c r="L18" s="27">
        <v>8</v>
      </c>
      <c r="M18" s="27">
        <v>0</v>
      </c>
      <c r="N18" s="27">
        <v>0</v>
      </c>
      <c r="O18" s="27">
        <f t="shared" si="0"/>
        <v>8</v>
      </c>
      <c r="P18" s="27">
        <v>0</v>
      </c>
      <c r="Q18" s="27">
        <v>0</v>
      </c>
      <c r="R18" s="31">
        <f t="shared" si="1"/>
        <v>8</v>
      </c>
      <c r="S18" s="27"/>
      <c r="T18" s="27"/>
      <c r="U18" s="28" t="s">
        <v>29</v>
      </c>
      <c r="V18" s="29"/>
    </row>
    <row r="19" spans="1:22" s="30" customFormat="1" ht="16.8" customHeight="1" x14ac:dyDescent="0.3">
      <c r="A19" s="27">
        <v>13</v>
      </c>
      <c r="B19" s="27" t="s">
        <v>13</v>
      </c>
      <c r="C19" s="27" t="s">
        <v>14</v>
      </c>
      <c r="D19" s="28" t="s">
        <v>60</v>
      </c>
      <c r="E19" s="27">
        <v>70522496</v>
      </c>
      <c r="F19" s="27" t="s">
        <v>39</v>
      </c>
      <c r="G19" s="27" t="s">
        <v>32</v>
      </c>
      <c r="H19" s="27" t="s">
        <v>79</v>
      </c>
      <c r="I19" s="27">
        <v>1</v>
      </c>
      <c r="J19" s="27" t="s">
        <v>59</v>
      </c>
      <c r="K19" s="27">
        <v>4</v>
      </c>
      <c r="L19" s="27">
        <v>1</v>
      </c>
      <c r="M19" s="27">
        <v>2.4</v>
      </c>
      <c r="N19" s="27">
        <v>0</v>
      </c>
      <c r="O19" s="27">
        <f t="shared" si="0"/>
        <v>7.4</v>
      </c>
      <c r="P19" s="27">
        <v>0</v>
      </c>
      <c r="Q19" s="27">
        <v>0</v>
      </c>
      <c r="R19" s="31">
        <f t="shared" si="1"/>
        <v>7.4</v>
      </c>
      <c r="S19" s="27"/>
      <c r="T19" s="27"/>
      <c r="U19" s="28" t="s">
        <v>29</v>
      </c>
    </row>
    <row r="20" spans="1:22" s="30" customFormat="1" ht="12.6" customHeight="1" x14ac:dyDescent="0.3">
      <c r="A20" s="27">
        <v>14</v>
      </c>
      <c r="B20" s="27" t="s">
        <v>13</v>
      </c>
      <c r="C20" s="27" t="s">
        <v>14</v>
      </c>
      <c r="D20" s="28" t="s">
        <v>60</v>
      </c>
      <c r="E20" s="27">
        <v>71954520</v>
      </c>
      <c r="F20" s="27" t="s">
        <v>48</v>
      </c>
      <c r="G20" s="27" t="s">
        <v>57</v>
      </c>
      <c r="H20" s="27" t="s">
        <v>80</v>
      </c>
      <c r="I20" s="27">
        <v>1</v>
      </c>
      <c r="J20" s="27" t="s">
        <v>59</v>
      </c>
      <c r="K20" s="27">
        <v>4</v>
      </c>
      <c r="L20" s="27">
        <v>3</v>
      </c>
      <c r="M20" s="27">
        <v>0</v>
      </c>
      <c r="N20" s="27">
        <v>0</v>
      </c>
      <c r="O20" s="27">
        <f t="shared" ref="O20" si="2">K20+L20+M20</f>
        <v>7</v>
      </c>
      <c r="P20" s="27">
        <v>0</v>
      </c>
      <c r="Q20" s="27">
        <v>0</v>
      </c>
      <c r="R20" s="31">
        <f t="shared" si="1"/>
        <v>7</v>
      </c>
      <c r="S20" s="27" t="s">
        <v>18</v>
      </c>
      <c r="T20" s="27" t="s">
        <v>18</v>
      </c>
      <c r="U20" s="28" t="s">
        <v>29</v>
      </c>
    </row>
    <row r="21" spans="1:22" s="29" customFormat="1" x14ac:dyDescent="0.3">
      <c r="A21" s="27">
        <v>15</v>
      </c>
      <c r="B21" s="27" t="s">
        <v>13</v>
      </c>
      <c r="C21" s="27" t="s">
        <v>14</v>
      </c>
      <c r="D21" s="28" t="s">
        <v>60</v>
      </c>
      <c r="E21" s="27">
        <v>72082768</v>
      </c>
      <c r="F21" s="27" t="s">
        <v>81</v>
      </c>
      <c r="G21" s="27" t="s">
        <v>82</v>
      </c>
      <c r="H21" s="27" t="s">
        <v>83</v>
      </c>
      <c r="I21" s="27">
        <v>1</v>
      </c>
      <c r="J21" s="27" t="s">
        <v>59</v>
      </c>
      <c r="K21" s="27">
        <v>0</v>
      </c>
      <c r="L21" s="27">
        <v>0</v>
      </c>
      <c r="M21" s="27">
        <v>3.6</v>
      </c>
      <c r="N21" s="27">
        <v>0</v>
      </c>
      <c r="O21" s="27">
        <f t="shared" ref="O21:O36" si="3">K21+L21+M21</f>
        <v>3.6</v>
      </c>
      <c r="P21" s="27">
        <v>0</v>
      </c>
      <c r="Q21" s="27">
        <v>0</v>
      </c>
      <c r="R21" s="31">
        <f t="shared" ref="R21:R36" si="4">SUM(O21:Q21)</f>
        <v>3.6</v>
      </c>
      <c r="S21" s="27" t="s">
        <v>18</v>
      </c>
      <c r="T21" s="27" t="s">
        <v>18</v>
      </c>
      <c r="U21" s="28" t="s">
        <v>29</v>
      </c>
    </row>
    <row r="22" spans="1:22" s="29" customFormat="1" x14ac:dyDescent="0.3">
      <c r="A22" s="27">
        <v>16</v>
      </c>
      <c r="B22" s="27" t="s">
        <v>13</v>
      </c>
      <c r="C22" s="27" t="s">
        <v>14</v>
      </c>
      <c r="D22" s="28" t="s">
        <v>60</v>
      </c>
      <c r="E22" s="27">
        <v>71279747</v>
      </c>
      <c r="F22" s="27" t="s">
        <v>41</v>
      </c>
      <c r="G22" s="27" t="s">
        <v>84</v>
      </c>
      <c r="H22" s="27" t="s">
        <v>85</v>
      </c>
      <c r="I22" s="27">
        <v>1</v>
      </c>
      <c r="J22" s="27" t="s">
        <v>59</v>
      </c>
      <c r="K22" s="27">
        <v>0</v>
      </c>
      <c r="L22" s="27">
        <v>1.5</v>
      </c>
      <c r="M22" s="27">
        <v>0</v>
      </c>
      <c r="N22" s="27">
        <v>0</v>
      </c>
      <c r="O22" s="27">
        <f t="shared" si="3"/>
        <v>1.5</v>
      </c>
      <c r="P22" s="27">
        <v>0</v>
      </c>
      <c r="Q22" s="27">
        <v>0</v>
      </c>
      <c r="R22" s="31">
        <f t="shared" si="4"/>
        <v>1.5</v>
      </c>
      <c r="S22" s="27" t="s">
        <v>18</v>
      </c>
      <c r="T22" s="27" t="s">
        <v>18</v>
      </c>
      <c r="U22" s="28" t="s">
        <v>29</v>
      </c>
    </row>
    <row r="23" spans="1:22" s="29" customFormat="1" x14ac:dyDescent="0.3">
      <c r="A23" s="27">
        <v>17</v>
      </c>
      <c r="B23" s="27" t="s">
        <v>13</v>
      </c>
      <c r="C23" s="27" t="s">
        <v>14</v>
      </c>
      <c r="D23" s="28" t="s">
        <v>60</v>
      </c>
      <c r="E23" s="27">
        <v>46898428</v>
      </c>
      <c r="F23" s="27" t="s">
        <v>86</v>
      </c>
      <c r="G23" s="27" t="s">
        <v>87</v>
      </c>
      <c r="H23" s="27" t="s">
        <v>88</v>
      </c>
      <c r="I23" s="27">
        <v>1</v>
      </c>
      <c r="J23" s="27" t="s">
        <v>59</v>
      </c>
      <c r="K23" s="27">
        <v>0</v>
      </c>
      <c r="L23" s="27">
        <v>0</v>
      </c>
      <c r="M23" s="27">
        <v>0</v>
      </c>
      <c r="N23" s="27">
        <v>0</v>
      </c>
      <c r="O23" s="27">
        <f t="shared" si="3"/>
        <v>0</v>
      </c>
      <c r="P23" s="27">
        <v>0</v>
      </c>
      <c r="Q23" s="27">
        <v>0</v>
      </c>
      <c r="R23" s="31">
        <f t="shared" si="4"/>
        <v>0</v>
      </c>
      <c r="S23" s="27" t="s">
        <v>18</v>
      </c>
      <c r="T23" s="27" t="s">
        <v>18</v>
      </c>
      <c r="U23" s="28" t="s">
        <v>29</v>
      </c>
    </row>
    <row r="24" spans="1:22" s="29" customFormat="1" x14ac:dyDescent="0.3">
      <c r="A24" s="27">
        <v>18</v>
      </c>
      <c r="B24" s="27" t="s">
        <v>13</v>
      </c>
      <c r="C24" s="27" t="s">
        <v>14</v>
      </c>
      <c r="D24" s="28" t="s">
        <v>60</v>
      </c>
      <c r="E24" s="27">
        <v>70874522</v>
      </c>
      <c r="F24" s="27" t="s">
        <v>40</v>
      </c>
      <c r="G24" s="27" t="s">
        <v>89</v>
      </c>
      <c r="H24" s="27" t="s">
        <v>90</v>
      </c>
      <c r="I24" s="27">
        <v>1</v>
      </c>
      <c r="J24" s="27" t="s">
        <v>59</v>
      </c>
      <c r="K24" s="27">
        <v>0</v>
      </c>
      <c r="L24" s="27">
        <f>10+2.5</f>
        <v>12.5</v>
      </c>
      <c r="M24" s="27">
        <v>0</v>
      </c>
      <c r="N24" s="27">
        <v>0</v>
      </c>
      <c r="O24" s="27">
        <f t="shared" si="3"/>
        <v>12.5</v>
      </c>
      <c r="P24" s="27">
        <v>0</v>
      </c>
      <c r="Q24" s="27">
        <v>0</v>
      </c>
      <c r="R24" s="31">
        <f t="shared" si="4"/>
        <v>12.5</v>
      </c>
      <c r="S24" s="27" t="s">
        <v>18</v>
      </c>
      <c r="T24" s="27" t="s">
        <v>18</v>
      </c>
      <c r="U24" s="28" t="s">
        <v>29</v>
      </c>
    </row>
    <row r="25" spans="1:22" s="29" customFormat="1" x14ac:dyDescent="0.3">
      <c r="A25" s="27">
        <v>19</v>
      </c>
      <c r="B25" s="27" t="s">
        <v>13</v>
      </c>
      <c r="C25" s="27" t="s">
        <v>14</v>
      </c>
      <c r="D25" s="28" t="s">
        <v>60</v>
      </c>
      <c r="E25" s="27">
        <v>72108845</v>
      </c>
      <c r="F25" s="27" t="s">
        <v>91</v>
      </c>
      <c r="G25" s="27" t="s">
        <v>30</v>
      </c>
      <c r="H25" s="27" t="s">
        <v>92</v>
      </c>
      <c r="I25" s="27">
        <v>1</v>
      </c>
      <c r="J25" s="27" t="s">
        <v>59</v>
      </c>
      <c r="K25" s="27">
        <v>0</v>
      </c>
      <c r="L25" s="27">
        <v>1.5</v>
      </c>
      <c r="M25" s="27">
        <v>0</v>
      </c>
      <c r="N25" s="27">
        <v>0</v>
      </c>
      <c r="O25" s="27">
        <f t="shared" si="3"/>
        <v>1.5</v>
      </c>
      <c r="P25" s="27">
        <v>0</v>
      </c>
      <c r="Q25" s="27">
        <v>0</v>
      </c>
      <c r="R25" s="31">
        <f t="shared" si="4"/>
        <v>1.5</v>
      </c>
      <c r="S25" s="27" t="s">
        <v>18</v>
      </c>
      <c r="T25" s="27" t="s">
        <v>18</v>
      </c>
      <c r="U25" s="28" t="s">
        <v>29</v>
      </c>
    </row>
    <row r="26" spans="1:22" s="29" customFormat="1" x14ac:dyDescent="0.3">
      <c r="A26" s="27">
        <v>20</v>
      </c>
      <c r="B26" s="27" t="s">
        <v>13</v>
      </c>
      <c r="C26" s="27" t="s">
        <v>14</v>
      </c>
      <c r="D26" s="28" t="s">
        <v>60</v>
      </c>
      <c r="E26" s="27">
        <v>71387399</v>
      </c>
      <c r="F26" s="27" t="s">
        <v>35</v>
      </c>
      <c r="G26" s="27" t="s">
        <v>46</v>
      </c>
      <c r="H26" s="27" t="s">
        <v>93</v>
      </c>
      <c r="I26" s="27">
        <v>3</v>
      </c>
      <c r="J26" s="27" t="s">
        <v>59</v>
      </c>
      <c r="K26" s="27">
        <v>3</v>
      </c>
      <c r="L26" s="27">
        <v>7</v>
      </c>
      <c r="M26" s="27">
        <v>1.2</v>
      </c>
      <c r="N26" s="27">
        <v>0</v>
      </c>
      <c r="O26" s="27">
        <f t="shared" si="3"/>
        <v>11.2</v>
      </c>
      <c r="P26" s="27">
        <v>0</v>
      </c>
      <c r="Q26" s="27">
        <v>0</v>
      </c>
      <c r="R26" s="31">
        <f t="shared" si="4"/>
        <v>11.2</v>
      </c>
      <c r="S26" s="27" t="s">
        <v>18</v>
      </c>
      <c r="T26" s="27" t="s">
        <v>18</v>
      </c>
      <c r="U26" s="28" t="s">
        <v>29</v>
      </c>
    </row>
    <row r="27" spans="1:22" s="29" customFormat="1" x14ac:dyDescent="0.3">
      <c r="A27" s="27">
        <v>21</v>
      </c>
      <c r="B27" s="27" t="s">
        <v>13</v>
      </c>
      <c r="C27" s="27" t="s">
        <v>14</v>
      </c>
      <c r="D27" s="28" t="s">
        <v>60</v>
      </c>
      <c r="E27" s="27">
        <v>71703834</v>
      </c>
      <c r="F27" s="27" t="s">
        <v>94</v>
      </c>
      <c r="G27" s="27" t="s">
        <v>95</v>
      </c>
      <c r="H27" s="27" t="s">
        <v>96</v>
      </c>
      <c r="I27" s="27">
        <v>3</v>
      </c>
      <c r="J27" s="27" t="s">
        <v>59</v>
      </c>
      <c r="K27" s="27">
        <v>4</v>
      </c>
      <c r="L27" s="27">
        <v>3</v>
      </c>
      <c r="M27" s="27">
        <v>1.2</v>
      </c>
      <c r="N27" s="27"/>
      <c r="O27" s="27">
        <f t="shared" si="3"/>
        <v>8.1999999999999993</v>
      </c>
      <c r="P27" s="27">
        <v>0</v>
      </c>
      <c r="Q27" s="27">
        <v>0</v>
      </c>
      <c r="R27" s="31">
        <f t="shared" si="4"/>
        <v>8.1999999999999993</v>
      </c>
      <c r="S27" s="27" t="s">
        <v>18</v>
      </c>
      <c r="T27" s="27" t="s">
        <v>18</v>
      </c>
      <c r="U27" s="28" t="s">
        <v>29</v>
      </c>
    </row>
    <row r="28" spans="1:22" s="29" customFormat="1" x14ac:dyDescent="0.3">
      <c r="A28" s="27">
        <v>22</v>
      </c>
      <c r="B28" s="27" t="s">
        <v>13</v>
      </c>
      <c r="C28" s="27" t="s">
        <v>14</v>
      </c>
      <c r="D28" s="28" t="s">
        <v>60</v>
      </c>
      <c r="E28" s="27">
        <v>71958344</v>
      </c>
      <c r="F28" s="27" t="s">
        <v>97</v>
      </c>
      <c r="G28" s="27" t="s">
        <v>98</v>
      </c>
      <c r="H28" s="27" t="s">
        <v>99</v>
      </c>
      <c r="I28" s="27">
        <v>4</v>
      </c>
      <c r="J28" s="27" t="s">
        <v>59</v>
      </c>
      <c r="K28" s="27">
        <v>0</v>
      </c>
      <c r="L28" s="27">
        <v>4</v>
      </c>
      <c r="M28" s="27">
        <v>0</v>
      </c>
      <c r="N28" s="27">
        <v>0</v>
      </c>
      <c r="O28" s="27">
        <f t="shared" si="3"/>
        <v>4</v>
      </c>
      <c r="P28" s="27">
        <v>0</v>
      </c>
      <c r="Q28" s="27">
        <v>0</v>
      </c>
      <c r="R28" s="31">
        <f t="shared" si="4"/>
        <v>4</v>
      </c>
      <c r="S28" s="27" t="s">
        <v>18</v>
      </c>
      <c r="T28" s="27" t="s">
        <v>18</v>
      </c>
      <c r="U28" s="28" t="s">
        <v>29</v>
      </c>
    </row>
    <row r="29" spans="1:22" s="29" customFormat="1" x14ac:dyDescent="0.3">
      <c r="A29" s="27">
        <v>23</v>
      </c>
      <c r="B29" s="27" t="s">
        <v>13</v>
      </c>
      <c r="C29" s="27" t="s">
        <v>14</v>
      </c>
      <c r="D29" s="28" t="s">
        <v>60</v>
      </c>
      <c r="E29" s="27">
        <v>71392245</v>
      </c>
      <c r="F29" s="27" t="s">
        <v>100</v>
      </c>
      <c r="G29" s="27" t="s">
        <v>36</v>
      </c>
      <c r="H29" s="27" t="s">
        <v>101</v>
      </c>
      <c r="I29" s="27">
        <v>4</v>
      </c>
      <c r="J29" s="27" t="s">
        <v>59</v>
      </c>
      <c r="K29" s="27">
        <v>0</v>
      </c>
      <c r="L29" s="27">
        <v>1</v>
      </c>
      <c r="M29" s="27">
        <v>0</v>
      </c>
      <c r="N29" s="27">
        <v>0</v>
      </c>
      <c r="O29" s="27">
        <f t="shared" si="3"/>
        <v>1</v>
      </c>
      <c r="P29" s="27">
        <v>0</v>
      </c>
      <c r="Q29" s="27">
        <v>0</v>
      </c>
      <c r="R29" s="31">
        <f t="shared" si="4"/>
        <v>1</v>
      </c>
      <c r="S29" s="27" t="s">
        <v>18</v>
      </c>
      <c r="T29" s="27" t="s">
        <v>18</v>
      </c>
      <c r="U29" s="28" t="s">
        <v>29</v>
      </c>
    </row>
    <row r="30" spans="1:22" s="29" customFormat="1" x14ac:dyDescent="0.3">
      <c r="A30" s="27">
        <v>24</v>
      </c>
      <c r="B30" s="27" t="s">
        <v>13</v>
      </c>
      <c r="C30" s="27" t="s">
        <v>14</v>
      </c>
      <c r="D30" s="28" t="s">
        <v>60</v>
      </c>
      <c r="E30" s="27">
        <v>71536363</v>
      </c>
      <c r="F30" s="27" t="s">
        <v>102</v>
      </c>
      <c r="G30" s="27" t="s">
        <v>43</v>
      </c>
      <c r="H30" s="27" t="s">
        <v>103</v>
      </c>
      <c r="I30" s="27">
        <v>4</v>
      </c>
      <c r="J30" s="27" t="s">
        <v>59</v>
      </c>
      <c r="K30" s="27">
        <v>0</v>
      </c>
      <c r="L30" s="27">
        <v>0</v>
      </c>
      <c r="M30" s="27">
        <v>0</v>
      </c>
      <c r="N30" s="27">
        <v>0</v>
      </c>
      <c r="O30" s="27">
        <f t="shared" si="3"/>
        <v>0</v>
      </c>
      <c r="P30" s="27">
        <v>0</v>
      </c>
      <c r="Q30" s="27">
        <v>0</v>
      </c>
      <c r="R30" s="31">
        <f t="shared" si="4"/>
        <v>0</v>
      </c>
      <c r="S30" s="27" t="s">
        <v>18</v>
      </c>
      <c r="T30" s="27" t="s">
        <v>18</v>
      </c>
      <c r="U30" s="28" t="s">
        <v>29</v>
      </c>
    </row>
    <row r="31" spans="1:22" s="29" customFormat="1" ht="28.8" x14ac:dyDescent="0.3">
      <c r="A31" s="27">
        <v>25</v>
      </c>
      <c r="B31" s="27" t="s">
        <v>13</v>
      </c>
      <c r="C31" s="27" t="s">
        <v>14</v>
      </c>
      <c r="D31" s="28" t="s">
        <v>60</v>
      </c>
      <c r="E31" s="27">
        <v>74468753</v>
      </c>
      <c r="F31" s="27" t="s">
        <v>42</v>
      </c>
      <c r="G31" s="27" t="s">
        <v>50</v>
      </c>
      <c r="H31" s="27" t="s">
        <v>104</v>
      </c>
      <c r="I31" s="27">
        <v>0</v>
      </c>
      <c r="J31" s="27" t="s">
        <v>59</v>
      </c>
      <c r="K31" s="27">
        <v>0</v>
      </c>
      <c r="L31" s="27">
        <v>0</v>
      </c>
      <c r="M31" s="27">
        <v>0</v>
      </c>
      <c r="N31" s="27">
        <v>0</v>
      </c>
      <c r="O31" s="27">
        <f t="shared" si="3"/>
        <v>0</v>
      </c>
      <c r="P31" s="27">
        <v>0</v>
      </c>
      <c r="Q31" s="27">
        <v>0</v>
      </c>
      <c r="R31" s="31">
        <f t="shared" si="4"/>
        <v>0</v>
      </c>
      <c r="S31" s="27" t="s">
        <v>18</v>
      </c>
      <c r="T31" s="27" t="s">
        <v>18</v>
      </c>
      <c r="U31" s="28" t="s">
        <v>105</v>
      </c>
    </row>
    <row r="32" spans="1:22" s="29" customFormat="1" ht="43.2" x14ac:dyDescent="0.3">
      <c r="A32" s="27">
        <v>26</v>
      </c>
      <c r="B32" s="27" t="s">
        <v>13</v>
      </c>
      <c r="C32" s="27" t="s">
        <v>14</v>
      </c>
      <c r="D32" s="28" t="s">
        <v>60</v>
      </c>
      <c r="E32" s="27">
        <v>71490469</v>
      </c>
      <c r="F32" s="27" t="s">
        <v>66</v>
      </c>
      <c r="G32" s="27" t="s">
        <v>106</v>
      </c>
      <c r="H32" s="27" t="s">
        <v>107</v>
      </c>
      <c r="I32" s="27">
        <v>0</v>
      </c>
      <c r="J32" s="27" t="s">
        <v>59</v>
      </c>
      <c r="K32" s="27">
        <v>0</v>
      </c>
      <c r="L32" s="27">
        <v>0</v>
      </c>
      <c r="M32" s="27">
        <v>0</v>
      </c>
      <c r="N32" s="27">
        <v>0</v>
      </c>
      <c r="O32" s="27">
        <f t="shared" si="3"/>
        <v>0</v>
      </c>
      <c r="P32" s="27">
        <v>0</v>
      </c>
      <c r="Q32" s="27">
        <v>0</v>
      </c>
      <c r="R32" s="31">
        <f t="shared" si="4"/>
        <v>0</v>
      </c>
      <c r="S32" s="27" t="s">
        <v>18</v>
      </c>
      <c r="T32" s="27" t="s">
        <v>18</v>
      </c>
      <c r="U32" s="28" t="s">
        <v>108</v>
      </c>
    </row>
    <row r="33" spans="1:21" s="29" customFormat="1" ht="43.2" x14ac:dyDescent="0.3">
      <c r="A33" s="27">
        <v>27</v>
      </c>
      <c r="B33" s="27" t="s">
        <v>13</v>
      </c>
      <c r="C33" s="27" t="s">
        <v>14</v>
      </c>
      <c r="D33" s="28" t="s">
        <v>60</v>
      </c>
      <c r="E33" s="27">
        <v>73268437</v>
      </c>
      <c r="F33" s="27" t="s">
        <v>55</v>
      </c>
      <c r="G33" s="27" t="s">
        <v>33</v>
      </c>
      <c r="H33" s="27" t="s">
        <v>109</v>
      </c>
      <c r="I33" s="27">
        <v>0</v>
      </c>
      <c r="J33" s="27" t="s">
        <v>59</v>
      </c>
      <c r="K33" s="27">
        <v>0</v>
      </c>
      <c r="L33" s="27">
        <v>0</v>
      </c>
      <c r="M33" s="27">
        <v>0</v>
      </c>
      <c r="N33" s="27">
        <v>0</v>
      </c>
      <c r="O33" s="27">
        <f t="shared" si="3"/>
        <v>0</v>
      </c>
      <c r="P33" s="27">
        <v>0</v>
      </c>
      <c r="Q33" s="27">
        <v>0</v>
      </c>
      <c r="R33" s="31">
        <f t="shared" si="4"/>
        <v>0</v>
      </c>
      <c r="S33" s="27" t="s">
        <v>18</v>
      </c>
      <c r="T33" s="27" t="s">
        <v>18</v>
      </c>
      <c r="U33" s="28" t="s">
        <v>108</v>
      </c>
    </row>
    <row r="34" spans="1:21" s="29" customFormat="1" ht="28.8" x14ac:dyDescent="0.3">
      <c r="A34" s="27">
        <v>28</v>
      </c>
      <c r="B34" s="27" t="s">
        <v>13</v>
      </c>
      <c r="C34" s="27" t="s">
        <v>14</v>
      </c>
      <c r="D34" s="28" t="s">
        <v>60</v>
      </c>
      <c r="E34" s="27">
        <v>71210151</v>
      </c>
      <c r="F34" s="27" t="s">
        <v>110</v>
      </c>
      <c r="G34" s="27" t="s">
        <v>31</v>
      </c>
      <c r="H34" s="27" t="s">
        <v>111</v>
      </c>
      <c r="I34" s="27">
        <v>0</v>
      </c>
      <c r="J34" s="27" t="s">
        <v>59</v>
      </c>
      <c r="K34" s="27">
        <v>0</v>
      </c>
      <c r="L34" s="27">
        <v>0</v>
      </c>
      <c r="M34" s="27">
        <v>0</v>
      </c>
      <c r="N34" s="27">
        <v>0</v>
      </c>
      <c r="O34" s="27">
        <f t="shared" si="3"/>
        <v>0</v>
      </c>
      <c r="P34" s="27">
        <v>0</v>
      </c>
      <c r="Q34" s="27">
        <v>0</v>
      </c>
      <c r="R34" s="31">
        <f t="shared" si="4"/>
        <v>0</v>
      </c>
      <c r="S34" s="27" t="s">
        <v>18</v>
      </c>
      <c r="T34" s="27" t="s">
        <v>18</v>
      </c>
      <c r="U34" s="28" t="s">
        <v>105</v>
      </c>
    </row>
    <row r="35" spans="1:21" s="29" customFormat="1" ht="43.2" x14ac:dyDescent="0.3">
      <c r="A35" s="27">
        <v>29</v>
      </c>
      <c r="B35" s="27" t="s">
        <v>13</v>
      </c>
      <c r="C35" s="27" t="s">
        <v>14</v>
      </c>
      <c r="D35" s="28" t="s">
        <v>60</v>
      </c>
      <c r="E35" s="27">
        <v>71018807</v>
      </c>
      <c r="F35" s="27" t="s">
        <v>37</v>
      </c>
      <c r="G35" s="27" t="s">
        <v>45</v>
      </c>
      <c r="H35" s="27" t="s">
        <v>112</v>
      </c>
      <c r="I35" s="27">
        <v>0</v>
      </c>
      <c r="J35" s="27" t="s">
        <v>59</v>
      </c>
      <c r="K35" s="27">
        <v>0</v>
      </c>
      <c r="L35" s="27">
        <v>0</v>
      </c>
      <c r="M35" s="27">
        <v>0</v>
      </c>
      <c r="N35" s="27">
        <v>0</v>
      </c>
      <c r="O35" s="27">
        <f t="shared" si="3"/>
        <v>0</v>
      </c>
      <c r="P35" s="27">
        <v>0</v>
      </c>
      <c r="Q35" s="27">
        <v>0</v>
      </c>
      <c r="R35" s="31">
        <f t="shared" si="4"/>
        <v>0</v>
      </c>
      <c r="S35" s="27" t="s">
        <v>18</v>
      </c>
      <c r="T35" s="27" t="s">
        <v>18</v>
      </c>
      <c r="U35" s="28" t="s">
        <v>108</v>
      </c>
    </row>
    <row r="36" spans="1:21" s="29" customFormat="1" ht="43.2" x14ac:dyDescent="0.3">
      <c r="A36" s="27">
        <v>30</v>
      </c>
      <c r="B36" s="27" t="s">
        <v>13</v>
      </c>
      <c r="C36" s="27" t="s">
        <v>14</v>
      </c>
      <c r="D36" s="28" t="s">
        <v>60</v>
      </c>
      <c r="E36" s="27">
        <v>73269461</v>
      </c>
      <c r="F36" s="27" t="s">
        <v>28</v>
      </c>
      <c r="G36" s="27" t="s">
        <v>39</v>
      </c>
      <c r="H36" s="27" t="s">
        <v>51</v>
      </c>
      <c r="I36" s="27">
        <v>0</v>
      </c>
      <c r="J36" s="27" t="s">
        <v>59</v>
      </c>
      <c r="K36" s="27">
        <v>0</v>
      </c>
      <c r="L36" s="27">
        <v>0</v>
      </c>
      <c r="M36" s="27">
        <v>0</v>
      </c>
      <c r="N36" s="27">
        <v>0</v>
      </c>
      <c r="O36" s="27">
        <f t="shared" si="3"/>
        <v>0</v>
      </c>
      <c r="P36" s="27">
        <v>0</v>
      </c>
      <c r="Q36" s="27">
        <v>0</v>
      </c>
      <c r="R36" s="31">
        <f t="shared" si="4"/>
        <v>0</v>
      </c>
      <c r="S36" s="27" t="s">
        <v>18</v>
      </c>
      <c r="T36" s="27" t="s">
        <v>18</v>
      </c>
      <c r="U36" s="28" t="s">
        <v>108</v>
      </c>
    </row>
    <row r="37" spans="1:21" s="13" customFormat="1" x14ac:dyDescent="0.3">
      <c r="R37" s="32"/>
    </row>
    <row r="38" spans="1:21" s="13" customFormat="1" x14ac:dyDescent="0.3">
      <c r="R38" s="32"/>
    </row>
    <row r="39" spans="1:21" s="13" customFormat="1" x14ac:dyDescent="0.3">
      <c r="R39" s="32"/>
    </row>
    <row r="40" spans="1:21" s="13" customFormat="1" x14ac:dyDescent="0.3">
      <c r="R40" s="32"/>
    </row>
    <row r="41" spans="1:21" s="13" customFormat="1" x14ac:dyDescent="0.3">
      <c r="R41" s="32"/>
    </row>
    <row r="42" spans="1:21" s="13" customFormat="1" x14ac:dyDescent="0.3">
      <c r="R42" s="32"/>
    </row>
    <row r="43" spans="1:21" s="13" customFormat="1" x14ac:dyDescent="0.3">
      <c r="R43" s="32"/>
    </row>
    <row r="44" spans="1:21" s="13" customFormat="1" x14ac:dyDescent="0.3">
      <c r="R44" s="32"/>
    </row>
    <row r="45" spans="1:21" s="13" customFormat="1" x14ac:dyDescent="0.3">
      <c r="R45" s="32"/>
    </row>
    <row r="46" spans="1:21" s="13" customFormat="1" x14ac:dyDescent="0.3">
      <c r="R46" s="32"/>
    </row>
    <row r="47" spans="1:21" s="13" customFormat="1" x14ac:dyDescent="0.3">
      <c r="R47" s="32"/>
    </row>
    <row r="48" spans="1:21" s="13" customFormat="1" x14ac:dyDescent="0.3">
      <c r="R48" s="32"/>
    </row>
    <row r="49" spans="18:18" s="13" customFormat="1" x14ac:dyDescent="0.3">
      <c r="R49" s="32"/>
    </row>
    <row r="50" spans="18:18" s="13" customFormat="1" x14ac:dyDescent="0.3">
      <c r="R50" s="32"/>
    </row>
    <row r="51" spans="18:18" s="13" customFormat="1" x14ac:dyDescent="0.3">
      <c r="R51" s="32"/>
    </row>
    <row r="52" spans="18:18" s="13" customFormat="1" x14ac:dyDescent="0.3">
      <c r="R52" s="32"/>
    </row>
    <row r="53" spans="18:18" s="13" customFormat="1" x14ac:dyDescent="0.3">
      <c r="R53" s="32"/>
    </row>
    <row r="54" spans="18:18" s="13" customFormat="1" x14ac:dyDescent="0.3">
      <c r="R54" s="32"/>
    </row>
    <row r="55" spans="18:18" s="13" customFormat="1" x14ac:dyDescent="0.3">
      <c r="R55" s="32"/>
    </row>
    <row r="56" spans="18:18" s="13" customFormat="1" x14ac:dyDescent="0.3">
      <c r="R56" s="32"/>
    </row>
    <row r="57" spans="18:18" s="13" customFormat="1" x14ac:dyDescent="0.3">
      <c r="R57" s="32"/>
    </row>
    <row r="58" spans="18:18" s="13" customFormat="1" x14ac:dyDescent="0.3">
      <c r="R58" s="32"/>
    </row>
    <row r="59" spans="18:18" s="13" customFormat="1" x14ac:dyDescent="0.3">
      <c r="R59" s="32"/>
    </row>
    <row r="60" spans="18:18" s="13" customFormat="1" x14ac:dyDescent="0.3">
      <c r="R60" s="32"/>
    </row>
    <row r="61" spans="18:18" s="13" customFormat="1" x14ac:dyDescent="0.3">
      <c r="R61" s="32"/>
    </row>
    <row r="62" spans="18:18" s="13" customFormat="1" x14ac:dyDescent="0.3">
      <c r="R62" s="32"/>
    </row>
    <row r="63" spans="18:18" s="13" customFormat="1" x14ac:dyDescent="0.3">
      <c r="R63" s="32"/>
    </row>
    <row r="64" spans="18:18" s="13" customFormat="1" x14ac:dyDescent="0.3">
      <c r="R64" s="32"/>
    </row>
    <row r="65" spans="1:21" s="13" customFormat="1" x14ac:dyDescent="0.3">
      <c r="R65" s="32"/>
    </row>
    <row r="66" spans="1:2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32"/>
      <c r="S66" s="13"/>
      <c r="T66" s="13"/>
      <c r="U66" s="13"/>
    </row>
    <row r="67" spans="1:2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32"/>
      <c r="S67" s="13"/>
      <c r="T67" s="13"/>
      <c r="U67" s="13"/>
    </row>
    <row r="68" spans="1:2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32"/>
      <c r="S68" s="13"/>
      <c r="T68" s="13"/>
      <c r="U68" s="13"/>
    </row>
    <row r="69" spans="1:2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32"/>
      <c r="S69" s="13"/>
      <c r="T69" s="13"/>
      <c r="U69" s="13"/>
    </row>
    <row r="70" spans="1:2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32"/>
      <c r="S70" s="13"/>
      <c r="T70" s="13"/>
      <c r="U70" s="13"/>
    </row>
    <row r="71" spans="1:21" x14ac:dyDescent="0.3">
      <c r="R71" s="32"/>
    </row>
  </sheetData>
  <autoFilter ref="A3:U20">
    <filterColumn colId="18" showButton="0"/>
  </autoFilter>
  <mergeCells count="19">
    <mergeCell ref="M3:M5"/>
    <mergeCell ref="N3:N5"/>
    <mergeCell ref="F2:F5"/>
    <mergeCell ref="A6:U6"/>
    <mergeCell ref="R2:R5"/>
    <mergeCell ref="O2:O5"/>
    <mergeCell ref="A2:A5"/>
    <mergeCell ref="B2:B5"/>
    <mergeCell ref="C2:C5"/>
    <mergeCell ref="D2:D5"/>
    <mergeCell ref="E2:E5"/>
    <mergeCell ref="S2:T3"/>
    <mergeCell ref="K2:N2"/>
    <mergeCell ref="G2:G5"/>
    <mergeCell ref="H2:H5"/>
    <mergeCell ref="I2:I5"/>
    <mergeCell ref="P2:Q2"/>
    <mergeCell ref="K3:K5"/>
    <mergeCell ref="L3:L5"/>
  </mergeCells>
  <pageMargins left="0.7" right="0.7" top="0.75" bottom="0.75" header="0.3" footer="0.3"/>
  <pageSetup paperSize="9" scale="43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SECUNDARIA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UGEL307 HBBA</cp:lastModifiedBy>
  <cp:lastPrinted>2025-04-21T14:55:30Z</cp:lastPrinted>
  <dcterms:created xsi:type="dcterms:W3CDTF">2025-03-01T15:48:24Z</dcterms:created>
  <dcterms:modified xsi:type="dcterms:W3CDTF">2026-03-10T22:38:02Z</dcterms:modified>
</cp:coreProperties>
</file>