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gelh\OneDrive\Escritorio\2026\NEXUS 2026\PARA CONTRATO DOCENTES 2026\"/>
    </mc:Choice>
  </mc:AlternateContent>
  <bookViews>
    <workbookView xWindow="-105" yWindow="-105" windowWidth="23250" windowHeight="12450"/>
  </bookViews>
  <sheets>
    <sheet name="SECUNDARIA" sheetId="2" r:id="rId1"/>
    <sheet name="Hoja1" sheetId="3" r:id="rId2"/>
  </sheets>
  <definedNames>
    <definedName name="_xlnm._FilterDatabase" localSheetId="0" hidden="1">SECUNDARIA!$A$3:$U$18</definedName>
    <definedName name="_xlnm.Print_Area" localSheetId="0">SECUNDARIA!#REF!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2" l="1"/>
  <c r="R30" i="2" s="1"/>
  <c r="O28" i="2"/>
  <c r="R28" i="2" s="1"/>
  <c r="O26" i="2"/>
  <c r="R26" i="2" s="1"/>
  <c r="O25" i="2"/>
  <c r="R25" i="2" s="1"/>
  <c r="O31" i="2" l="1"/>
  <c r="R31" i="2" s="1"/>
  <c r="O32" i="2"/>
  <c r="R32" i="2" s="1"/>
  <c r="O29" i="2"/>
  <c r="P29" i="2" s="1"/>
  <c r="O27" i="2"/>
  <c r="R27" i="2"/>
  <c r="O47" i="2"/>
  <c r="R47" i="2"/>
  <c r="O48" i="2"/>
  <c r="R48" i="2"/>
  <c r="O49" i="2"/>
  <c r="R49" i="2" s="1"/>
  <c r="O50" i="2"/>
  <c r="R50" i="2" s="1"/>
  <c r="O51" i="2"/>
  <c r="R51" i="2" s="1"/>
  <c r="O52" i="2"/>
  <c r="R52" i="2" s="1"/>
  <c r="O46" i="2"/>
  <c r="R46" i="2" s="1"/>
  <c r="O45" i="2"/>
  <c r="R45" i="2" s="1"/>
  <c r="O43" i="2"/>
  <c r="R43" i="2" s="1"/>
  <c r="O42" i="2"/>
  <c r="R42" i="2" s="1"/>
  <c r="O41" i="2"/>
  <c r="R41" i="2" s="1"/>
  <c r="O40" i="2"/>
  <c r="R40" i="2" s="1"/>
  <c r="O39" i="2"/>
  <c r="R39" i="2" s="1"/>
  <c r="O38" i="2"/>
  <c r="R38" i="2" s="1"/>
  <c r="O37" i="2"/>
  <c r="R37" i="2" s="1"/>
  <c r="O36" i="2"/>
  <c r="R36" i="2" s="1"/>
  <c r="O34" i="2"/>
  <c r="R34" i="2" s="1"/>
  <c r="O24" i="2"/>
  <c r="P24" i="2" s="1"/>
  <c r="O22" i="2"/>
  <c r="R22" i="2"/>
  <c r="O21" i="2"/>
  <c r="R21" i="2" s="1"/>
  <c r="O20" i="2"/>
  <c r="R20" i="2"/>
  <c r="O8" i="2"/>
  <c r="R8" i="2" s="1"/>
  <c r="O9" i="2"/>
  <c r="R9" i="2" s="1"/>
  <c r="O10" i="2"/>
  <c r="R10" i="2" s="1"/>
  <c r="O11" i="2"/>
  <c r="R11" i="2" s="1"/>
  <c r="O12" i="2"/>
  <c r="R12" i="2" s="1"/>
  <c r="O13" i="2"/>
  <c r="R13" i="2" s="1"/>
  <c r="O14" i="2"/>
  <c r="R14" i="2" s="1"/>
  <c r="O15" i="2"/>
  <c r="R15" i="2"/>
  <c r="O16" i="2"/>
  <c r="R16" i="2" s="1"/>
  <c r="O17" i="2"/>
  <c r="R17" i="2" s="1"/>
  <c r="O18" i="2"/>
  <c r="R18" i="2" s="1"/>
  <c r="O7" i="2"/>
  <c r="R7" i="2" s="1"/>
  <c r="R24" i="2" l="1"/>
  <c r="R29" i="2"/>
</calcChain>
</file>

<file path=xl/sharedStrings.xml><?xml version="1.0" encoding="utf-8"?>
<sst xmlns="http://schemas.openxmlformats.org/spreadsheetml/2006/main" count="381" uniqueCount="153">
  <si>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</si>
  <si>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</si>
  <si>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</si>
  <si>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</si>
  <si>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</si>
  <si>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</si>
  <si>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</si>
  <si>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</si>
  <si>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</si>
  <si>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</si>
  <si>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</si>
  <si>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</si>
  <si>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</si>
  <si>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</si>
  <si>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</si>
  <si>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</si>
  <si>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</si>
  <si>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</si>
  <si>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</si>
  <si>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</si>
  <si>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</si>
  <si>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</si>
  <si>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</si>
  <si>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</si>
  <si>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</si>
  <si>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</si>
  <si>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</si>
  <si>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SALINAS</t>
  </si>
  <si>
    <t>APTO</t>
  </si>
  <si>
    <t>SIFUENTES</t>
  </si>
  <si>
    <t>IZQUIERDO</t>
  </si>
  <si>
    <t>VERAMENDI</t>
  </si>
  <si>
    <t>SOLANO</t>
  </si>
  <si>
    <t>RODRIGUEZ</t>
  </si>
  <si>
    <t>ZAVALA</t>
  </si>
  <si>
    <t>ASENCIOS</t>
  </si>
  <si>
    <t>CRUZ</t>
  </si>
  <si>
    <t>PARDO</t>
  </si>
  <si>
    <t>TRUJILLO</t>
  </si>
  <si>
    <t xml:space="preserve">HERRERA </t>
  </si>
  <si>
    <t>CUBOS</t>
  </si>
  <si>
    <t>IVO KENYI</t>
  </si>
  <si>
    <t>EVANGELISTA</t>
  </si>
  <si>
    <t>KELVIN JHOLINO</t>
  </si>
  <si>
    <t>RAMIREZ</t>
  </si>
  <si>
    <t>INNOVACION PEDAGOGICA</t>
  </si>
  <si>
    <t>EBR - INNOVACION PEDAGIGICA</t>
  </si>
  <si>
    <t>INNOVACION PEDAGIGICA</t>
  </si>
  <si>
    <t>HUACHO</t>
  </si>
  <si>
    <t>ROMARIO</t>
  </si>
  <si>
    <t xml:space="preserve">SARMIENTO </t>
  </si>
  <si>
    <t>DIONISIO</t>
  </si>
  <si>
    <t>JUVENAL ROGGER</t>
  </si>
  <si>
    <t>NEYRA</t>
  </si>
  <si>
    <t>APONTE</t>
  </si>
  <si>
    <t>OSCAR</t>
  </si>
  <si>
    <t>CACERES</t>
  </si>
  <si>
    <t>HUANUCO</t>
  </si>
  <si>
    <t>ANIBAL</t>
  </si>
  <si>
    <t xml:space="preserve">SEVILLANO </t>
  </si>
  <si>
    <t>SOTO</t>
  </si>
  <si>
    <t>MIGUEL ANGEL</t>
  </si>
  <si>
    <t>BENANCIO</t>
  </si>
  <si>
    <t>WALTER</t>
  </si>
  <si>
    <t xml:space="preserve">MUÑOZ </t>
  </si>
  <si>
    <t>PLAISON</t>
  </si>
  <si>
    <t xml:space="preserve">MAGUIÑA </t>
  </si>
  <si>
    <t>PRINCIPE</t>
  </si>
  <si>
    <t>MILAGRINA</t>
  </si>
  <si>
    <t xml:space="preserve">ARANA </t>
  </si>
  <si>
    <t>ENCISO</t>
  </si>
  <si>
    <t>MANUEL JESUS</t>
  </si>
  <si>
    <t>YANAC</t>
  </si>
  <si>
    <t>CIERTO</t>
  </si>
  <si>
    <t>UZIEL</t>
  </si>
  <si>
    <t>MORENO</t>
  </si>
  <si>
    <t>NOLBERTO</t>
  </si>
  <si>
    <t>AUGURIO DAVID</t>
  </si>
  <si>
    <t>ENCARNACION</t>
  </si>
  <si>
    <t>ZUÑIGA</t>
  </si>
  <si>
    <t>EDWIN MANUEL</t>
  </si>
  <si>
    <t>YINA</t>
  </si>
  <si>
    <t>CIENCIA Y TECNOLOGIA</t>
  </si>
  <si>
    <t>EBR - CIENCIA Y TECNOLOGIA</t>
  </si>
  <si>
    <t xml:space="preserve">NO CUMPLE DE ACUERDO A LA RESOLUCION DIRECTORAL REGIONAL N° 00565-2026-GRH/DRE </t>
  </si>
  <si>
    <t>VIDAL</t>
  </si>
  <si>
    <t>FLORES</t>
  </si>
  <si>
    <t>SANTIAGO</t>
  </si>
  <si>
    <t>RIVERA</t>
  </si>
  <si>
    <t>NO CUMPLE DE ACUERDO A LA BAJA DE PERFIL</t>
  </si>
  <si>
    <t>JAIME CARLOS</t>
  </si>
  <si>
    <t xml:space="preserve">ROMERO </t>
  </si>
  <si>
    <t>EPT-PANADERIA</t>
  </si>
  <si>
    <t>EBR - EPT-PANADERIA</t>
  </si>
  <si>
    <t>VEGA</t>
  </si>
  <si>
    <t>JAVIER</t>
  </si>
  <si>
    <t>CETPRO-TEXTELERIA, CORTE Y CONFECCION</t>
  </si>
  <si>
    <t>CETPRO-COMPUTACION EINFORMATICA</t>
  </si>
  <si>
    <t>LEON</t>
  </si>
  <si>
    <t>RAMOS</t>
  </si>
  <si>
    <t>PHOOL BEYER</t>
  </si>
  <si>
    <t>LAZARO</t>
  </si>
  <si>
    <t>NOEMI JESUSA</t>
  </si>
  <si>
    <t>MENDOZA</t>
  </si>
  <si>
    <t>JHOHAN HEDER</t>
  </si>
  <si>
    <t>BRYAN JOKSAN</t>
  </si>
  <si>
    <t>ZEVALLOS</t>
  </si>
  <si>
    <t>YORL FREDY</t>
  </si>
  <si>
    <t xml:space="preserve">RODRIGUEZ </t>
  </si>
  <si>
    <t>LINO</t>
  </si>
  <si>
    <t>ELPIDIO EDGAR</t>
  </si>
  <si>
    <t>EDUCACION RELIGIOSA</t>
  </si>
  <si>
    <t>EBR - EDUCACION RELIGIOSA</t>
  </si>
  <si>
    <t>AMBROSIO</t>
  </si>
  <si>
    <t>SANTOS</t>
  </si>
  <si>
    <t>CARLOS</t>
  </si>
  <si>
    <t>PASCACIO</t>
  </si>
  <si>
    <t>PINEDO0</t>
  </si>
  <si>
    <t>LUCIANO AMANCIO</t>
  </si>
  <si>
    <t xml:space="preserve">URBANO </t>
  </si>
  <si>
    <t>NOLASCO</t>
  </si>
  <si>
    <t>JHULIÑO</t>
  </si>
  <si>
    <t>BELVEDER</t>
  </si>
  <si>
    <t>AGUIRRE</t>
  </si>
  <si>
    <t>ANGIE ALICIA</t>
  </si>
  <si>
    <t>CARRION</t>
  </si>
  <si>
    <t>DE LA CRUZ</t>
  </si>
  <si>
    <t>OSBALDO ALCIDES</t>
  </si>
  <si>
    <t>NOCEDA</t>
  </si>
  <si>
    <t>MARILUZ</t>
  </si>
  <si>
    <t>EDWAR</t>
  </si>
  <si>
    <t>NO TIENE PROPUESTA DE ODEC</t>
  </si>
  <si>
    <t>FRANCISCO</t>
  </si>
  <si>
    <t>JAIMIN</t>
  </si>
  <si>
    <t>SEIDY</t>
  </si>
  <si>
    <t>HUAYANAY</t>
  </si>
  <si>
    <t>HENOC JOSIAS</t>
  </si>
  <si>
    <t>SALAZAR</t>
  </si>
  <si>
    <t>BERTHA</t>
  </si>
  <si>
    <t>LUPE</t>
  </si>
  <si>
    <t>CARMEN</t>
  </si>
  <si>
    <t xml:space="preserve">SANCHEZ </t>
  </si>
  <si>
    <t>TARAZONA</t>
  </si>
  <si>
    <t>ROMER</t>
  </si>
  <si>
    <t xml:space="preserve">BENITES </t>
  </si>
  <si>
    <t>MARILINDA</t>
  </si>
  <si>
    <t xml:space="preserve">SOLANO </t>
  </si>
  <si>
    <t>VELASQUEZ</t>
  </si>
  <si>
    <t>OBED</t>
  </si>
  <si>
    <t>ACUÑA</t>
  </si>
  <si>
    <t>CERNA</t>
  </si>
  <si>
    <t>WILER</t>
  </si>
  <si>
    <t>NO CUMPLE DE ACUERDO A LA RESOLUCION DIRECTORAL REGIONAL N° 00565-2026-GRH/DRE (NO CUENTA CON 01 AÑO DE EXPERIENCIA EN EL SECTOR PRODUCTOR A FIN DE LA ESPECIALIDAD)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</si>
</sst>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3C5C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2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61"/>
  <sheetViews>
    <sheetView tabSelected="1" zoomScale="70" zoomScaleNormal="70" workbookViewId="0">
      <pane ySplit="5" topLeftCell="A18" activePane="bottomLeft" state="frozen"/>
      <selection pane="bottomLeft" activeCell="I31" sqref="I31"/>
    </sheetView>
  </sheetViews>
  <sheetFormatPr baseColWidth="10" defaultColWidth="11.42578125" defaultRowHeight="15" x14ac:dyDescent="0.25"/>
  <cols>
    <col min="1" max="1" width="5" style="14" customWidth="1"/>
    <col min="2" max="2" width="12.140625" style="14" hidden="1" customWidth="1"/>
    <col min="3" max="3" width="23.42578125" style="14" hidden="1" customWidth="1"/>
    <col min="4" max="4" width="22.5703125" style="14" customWidth="1"/>
    <col min="5" max="5" width="14.85546875" style="14" customWidth="1"/>
    <col min="6" max="6" width="16.5703125" style="14" bestFit="1" customWidth="1"/>
    <col min="7" max="7" width="17.140625" style="14" bestFit="1" customWidth="1"/>
    <col min="8" max="8" width="24.42578125" style="14" bestFit="1" customWidth="1"/>
    <col min="9" max="9" width="11.42578125" style="14"/>
    <col min="10" max="10" width="23.5703125" style="14" customWidth="1"/>
    <col min="11" max="12" width="12.5703125" style="14" customWidth="1"/>
    <col min="13" max="13" width="11.28515625" style="14" customWidth="1"/>
    <col min="14" max="15" width="7.7109375" style="14" customWidth="1"/>
    <col min="16" max="16" width="18.7109375" style="14" customWidth="1"/>
    <col min="17" max="17" width="15.5703125" style="14" customWidth="1"/>
    <col min="18" max="18" width="8.28515625" style="14" customWidth="1"/>
    <col min="19" max="19" width="13.5703125" style="14" customWidth="1"/>
    <col min="20" max="20" width="13.28515625" style="14" bestFit="1" customWidth="1"/>
    <col min="21" max="21" width="29.7109375" style="14" customWidth="1"/>
    <col min="22" max="16384" width="11.42578125" style="14"/>
  </cols>
  <sheetData>
    <row r="2" spans="1:22" ht="15" customHeight="1" x14ac:dyDescent="0.2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12</v>
      </c>
      <c r="J2" s="5"/>
      <c r="K2" s="23" t="s">
        <v>20</v>
      </c>
      <c r="L2" s="23"/>
      <c r="M2" s="23"/>
      <c r="N2" s="24"/>
      <c r="O2" s="25" t="s">
        <v>9</v>
      </c>
      <c r="P2" s="25" t="s">
        <v>8</v>
      </c>
      <c r="Q2" s="25"/>
      <c r="R2" s="25" t="s">
        <v>26</v>
      </c>
      <c r="S2" s="19" t="s">
        <v>19</v>
      </c>
      <c r="T2" s="20"/>
      <c r="U2" s="15"/>
    </row>
    <row r="3" spans="1:22" ht="54.6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6"/>
      <c r="K3" s="26" t="s">
        <v>21</v>
      </c>
      <c r="L3" s="26" t="s">
        <v>22</v>
      </c>
      <c r="M3" s="26" t="s">
        <v>23</v>
      </c>
      <c r="N3" s="26" t="s">
        <v>24</v>
      </c>
      <c r="O3" s="25"/>
      <c r="P3" s="1" t="s">
        <v>10</v>
      </c>
      <c r="Q3" s="1" t="s">
        <v>11</v>
      </c>
      <c r="R3" s="25"/>
      <c r="S3" s="21"/>
      <c r="T3" s="22"/>
      <c r="U3" s="15"/>
    </row>
    <row r="4" spans="1:22" ht="42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13"/>
      <c r="K4" s="27"/>
      <c r="L4" s="27"/>
      <c r="M4" s="27"/>
      <c r="N4" s="27"/>
      <c r="O4" s="25"/>
      <c r="P4" s="1"/>
      <c r="Q4" s="1"/>
      <c r="R4" s="25"/>
      <c r="S4" s="8"/>
      <c r="T4" s="9"/>
      <c r="U4" s="15"/>
    </row>
    <row r="5" spans="1:22" ht="18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7"/>
      <c r="K5" s="28"/>
      <c r="L5" s="28"/>
      <c r="M5" s="28"/>
      <c r="N5" s="28"/>
      <c r="O5" s="25"/>
      <c r="P5" s="2">
        <v>0.15</v>
      </c>
      <c r="Q5" s="2">
        <v>0.1</v>
      </c>
      <c r="R5" s="25"/>
      <c r="S5" s="12" t="s">
        <v>15</v>
      </c>
      <c r="T5" s="12" t="s">
        <v>16</v>
      </c>
      <c r="U5" s="11" t="s">
        <v>25</v>
      </c>
    </row>
    <row r="6" spans="1:22" ht="18.75" x14ac:dyDescent="0.25">
      <c r="A6" s="29" t="s">
        <v>45</v>
      </c>
      <c r="B6" s="30"/>
      <c r="C6" s="30"/>
      <c r="D6" s="30"/>
      <c r="E6" s="30" t="s">
        <v>17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</row>
    <row r="7" spans="1:22" customFormat="1" ht="30" x14ac:dyDescent="0.25">
      <c r="A7" s="3">
        <v>1</v>
      </c>
      <c r="B7" s="3" t="s">
        <v>13</v>
      </c>
      <c r="C7" s="3" t="s">
        <v>14</v>
      </c>
      <c r="D7" s="4" t="s">
        <v>46</v>
      </c>
      <c r="E7" s="3">
        <v>71745768</v>
      </c>
      <c r="F7" s="3" t="s">
        <v>50</v>
      </c>
      <c r="G7" s="3" t="s">
        <v>48</v>
      </c>
      <c r="H7" s="3" t="s">
        <v>49</v>
      </c>
      <c r="I7" s="3">
        <v>1</v>
      </c>
      <c r="J7" s="4" t="s">
        <v>47</v>
      </c>
      <c r="K7" s="3">
        <v>4</v>
      </c>
      <c r="L7" s="3">
        <v>18</v>
      </c>
      <c r="M7" s="3">
        <v>0</v>
      </c>
      <c r="N7" s="3">
        <v>0</v>
      </c>
      <c r="O7" s="3">
        <f>K7+L7+M7+N7</f>
        <v>22</v>
      </c>
      <c r="P7" s="3">
        <v>0</v>
      </c>
      <c r="Q7" s="3">
        <v>0</v>
      </c>
      <c r="R7" s="3">
        <f>SUM(O7:Q7)</f>
        <v>22</v>
      </c>
      <c r="S7" s="3" t="s">
        <v>18</v>
      </c>
      <c r="T7" s="3" t="s">
        <v>18</v>
      </c>
      <c r="U7" s="4" t="s">
        <v>28</v>
      </c>
    </row>
    <row r="8" spans="1:22" customFormat="1" ht="30" x14ac:dyDescent="0.25">
      <c r="A8" s="3">
        <v>2</v>
      </c>
      <c r="B8" s="3" t="s">
        <v>13</v>
      </c>
      <c r="C8" s="3" t="s">
        <v>14</v>
      </c>
      <c r="D8" s="4" t="s">
        <v>46</v>
      </c>
      <c r="E8" s="3">
        <v>42326401</v>
      </c>
      <c r="F8" s="3" t="s">
        <v>51</v>
      </c>
      <c r="G8" s="3" t="s">
        <v>36</v>
      </c>
      <c r="H8" s="3" t="s">
        <v>52</v>
      </c>
      <c r="I8" s="3">
        <v>5</v>
      </c>
      <c r="J8" s="4" t="s">
        <v>47</v>
      </c>
      <c r="K8" s="3">
        <v>7</v>
      </c>
      <c r="L8" s="3">
        <v>11.5</v>
      </c>
      <c r="M8" s="3">
        <v>3.6</v>
      </c>
      <c r="N8" s="3">
        <v>2</v>
      </c>
      <c r="O8" s="3">
        <f t="shared" ref="O8:O18" si="0">K8+L8+M8+N8</f>
        <v>24.1</v>
      </c>
      <c r="P8" s="3">
        <v>0</v>
      </c>
      <c r="Q8" s="3">
        <v>0</v>
      </c>
      <c r="R8" s="3">
        <f t="shared" ref="R8:R18" si="1">SUM(O8:Q8)</f>
        <v>24.1</v>
      </c>
      <c r="S8" s="3" t="s">
        <v>18</v>
      </c>
      <c r="T8" s="3" t="s">
        <v>18</v>
      </c>
      <c r="U8" s="4" t="s">
        <v>28</v>
      </c>
      <c r="V8" s="10"/>
    </row>
    <row r="9" spans="1:22" customFormat="1" ht="30" x14ac:dyDescent="0.25">
      <c r="A9" s="3">
        <v>3</v>
      </c>
      <c r="B9" s="3" t="s">
        <v>13</v>
      </c>
      <c r="C9" s="3" t="s">
        <v>14</v>
      </c>
      <c r="D9" s="4" t="s">
        <v>46</v>
      </c>
      <c r="E9" s="3">
        <v>40065290</v>
      </c>
      <c r="F9" s="3" t="s">
        <v>53</v>
      </c>
      <c r="G9" s="3" t="s">
        <v>54</v>
      </c>
      <c r="H9" s="3" t="s">
        <v>55</v>
      </c>
      <c r="I9" s="3">
        <v>6</v>
      </c>
      <c r="J9" s="4" t="s">
        <v>47</v>
      </c>
      <c r="K9" s="3">
        <v>4</v>
      </c>
      <c r="L9" s="3">
        <v>3</v>
      </c>
      <c r="M9" s="3">
        <v>5.3</v>
      </c>
      <c r="N9" s="3">
        <v>0</v>
      </c>
      <c r="O9" s="3">
        <f t="shared" si="0"/>
        <v>12.3</v>
      </c>
      <c r="P9" s="3">
        <v>0</v>
      </c>
      <c r="Q9" s="3">
        <v>0</v>
      </c>
      <c r="R9" s="3">
        <f t="shared" si="1"/>
        <v>12.3</v>
      </c>
      <c r="S9" s="3" t="s">
        <v>18</v>
      </c>
      <c r="T9" s="3" t="s">
        <v>18</v>
      </c>
      <c r="U9" s="4" t="s">
        <v>28</v>
      </c>
      <c r="V9" s="10"/>
    </row>
    <row r="10" spans="1:22" customFormat="1" ht="30" x14ac:dyDescent="0.25">
      <c r="A10" s="3">
        <v>4</v>
      </c>
      <c r="B10" s="3" t="s">
        <v>13</v>
      </c>
      <c r="C10" s="3" t="s">
        <v>14</v>
      </c>
      <c r="D10" s="4" t="s">
        <v>46</v>
      </c>
      <c r="E10" s="3">
        <v>31675886</v>
      </c>
      <c r="F10" s="3" t="s">
        <v>56</v>
      </c>
      <c r="G10" s="3" t="s">
        <v>57</v>
      </c>
      <c r="H10" s="3" t="s">
        <v>58</v>
      </c>
      <c r="I10" s="3">
        <v>6</v>
      </c>
      <c r="J10" s="4" t="s">
        <v>47</v>
      </c>
      <c r="K10" s="3">
        <v>4</v>
      </c>
      <c r="L10" s="3">
        <v>1</v>
      </c>
      <c r="M10" s="3">
        <v>0</v>
      </c>
      <c r="N10" s="3">
        <v>0</v>
      </c>
      <c r="O10" s="3">
        <f t="shared" si="0"/>
        <v>5</v>
      </c>
      <c r="P10" s="3">
        <v>0</v>
      </c>
      <c r="Q10" s="3">
        <v>0</v>
      </c>
      <c r="R10" s="3">
        <f t="shared" si="1"/>
        <v>5</v>
      </c>
      <c r="S10" s="3" t="s">
        <v>18</v>
      </c>
      <c r="T10" s="3" t="s">
        <v>18</v>
      </c>
      <c r="U10" s="4" t="s">
        <v>28</v>
      </c>
      <c r="V10" s="10"/>
    </row>
    <row r="11" spans="1:22" ht="60" x14ac:dyDescent="0.25">
      <c r="A11" s="3">
        <v>5</v>
      </c>
      <c r="B11" s="3" t="s">
        <v>13</v>
      </c>
      <c r="C11" s="3" t="s">
        <v>14</v>
      </c>
      <c r="D11" s="4" t="s">
        <v>46</v>
      </c>
      <c r="E11" s="3">
        <v>45050910</v>
      </c>
      <c r="F11" s="3" t="s">
        <v>59</v>
      </c>
      <c r="G11" s="3" t="s">
        <v>60</v>
      </c>
      <c r="H11" s="3" t="s">
        <v>61</v>
      </c>
      <c r="I11" s="3"/>
      <c r="J11" s="4" t="s">
        <v>47</v>
      </c>
      <c r="K11" s="3">
        <v>0</v>
      </c>
      <c r="L11" s="3">
        <v>0</v>
      </c>
      <c r="M11" s="3">
        <v>0</v>
      </c>
      <c r="N11" s="3">
        <v>0</v>
      </c>
      <c r="O11" s="3">
        <f t="shared" si="0"/>
        <v>0</v>
      </c>
      <c r="P11" s="3">
        <v>0</v>
      </c>
      <c r="Q11" s="3">
        <v>0</v>
      </c>
      <c r="R11" s="3">
        <f t="shared" si="1"/>
        <v>0</v>
      </c>
      <c r="S11" s="3" t="s">
        <v>18</v>
      </c>
      <c r="T11" s="3" t="s">
        <v>18</v>
      </c>
      <c r="U11" s="4" t="s">
        <v>84</v>
      </c>
      <c r="V11" s="16"/>
    </row>
    <row r="12" spans="1:22" s="35" customFormat="1" ht="60" x14ac:dyDescent="0.25">
      <c r="A12" s="32">
        <v>6</v>
      </c>
      <c r="B12" s="32" t="s">
        <v>13</v>
      </c>
      <c r="C12" s="32" t="s">
        <v>14</v>
      </c>
      <c r="D12" s="33" t="s">
        <v>46</v>
      </c>
      <c r="E12" s="32">
        <v>42528125</v>
      </c>
      <c r="F12" s="32" t="s">
        <v>62</v>
      </c>
      <c r="G12" s="32" t="s">
        <v>27</v>
      </c>
      <c r="H12" s="32" t="s">
        <v>63</v>
      </c>
      <c r="I12" s="32"/>
      <c r="J12" s="33" t="s">
        <v>47</v>
      </c>
      <c r="K12" s="32">
        <v>0</v>
      </c>
      <c r="L12" s="32">
        <v>0</v>
      </c>
      <c r="M12" s="32">
        <v>0</v>
      </c>
      <c r="N12" s="32">
        <v>0</v>
      </c>
      <c r="O12" s="32">
        <f t="shared" si="0"/>
        <v>0</v>
      </c>
      <c r="P12" s="32">
        <v>0</v>
      </c>
      <c r="Q12" s="32">
        <v>0</v>
      </c>
      <c r="R12" s="32">
        <f t="shared" si="1"/>
        <v>0</v>
      </c>
      <c r="S12" s="32" t="s">
        <v>18</v>
      </c>
      <c r="T12" s="32" t="s">
        <v>18</v>
      </c>
      <c r="U12" s="33" t="s">
        <v>84</v>
      </c>
      <c r="V12" s="34"/>
    </row>
    <row r="13" spans="1:22" ht="60" x14ac:dyDescent="0.25">
      <c r="A13" s="3">
        <v>7</v>
      </c>
      <c r="B13" s="3" t="s">
        <v>13</v>
      </c>
      <c r="C13" s="3" t="s">
        <v>14</v>
      </c>
      <c r="D13" s="4" t="s">
        <v>46</v>
      </c>
      <c r="E13" s="3">
        <v>73271891</v>
      </c>
      <c r="F13" s="3" t="s">
        <v>64</v>
      </c>
      <c r="G13" s="3" t="s">
        <v>33</v>
      </c>
      <c r="H13" s="3" t="s">
        <v>65</v>
      </c>
      <c r="I13" s="3"/>
      <c r="J13" s="4" t="s">
        <v>47</v>
      </c>
      <c r="K13" s="3">
        <v>0</v>
      </c>
      <c r="L13" s="3">
        <v>0</v>
      </c>
      <c r="M13" s="3">
        <v>0</v>
      </c>
      <c r="N13" s="3">
        <v>0</v>
      </c>
      <c r="O13" s="3">
        <f t="shared" si="0"/>
        <v>0</v>
      </c>
      <c r="P13" s="3">
        <v>0</v>
      </c>
      <c r="Q13" s="3">
        <v>0</v>
      </c>
      <c r="R13" s="3">
        <f t="shared" si="1"/>
        <v>0</v>
      </c>
      <c r="S13" s="3" t="s">
        <v>18</v>
      </c>
      <c r="T13" s="3" t="s">
        <v>18</v>
      </c>
      <c r="U13" s="4" t="s">
        <v>84</v>
      </c>
      <c r="V13" s="16"/>
    </row>
    <row r="14" spans="1:22" ht="60" x14ac:dyDescent="0.25">
      <c r="A14" s="3">
        <v>8</v>
      </c>
      <c r="B14" s="3" t="s">
        <v>13</v>
      </c>
      <c r="C14" s="3" t="s">
        <v>14</v>
      </c>
      <c r="D14" s="4" t="s">
        <v>46</v>
      </c>
      <c r="E14" s="3">
        <v>71398082</v>
      </c>
      <c r="F14" s="3" t="s">
        <v>66</v>
      </c>
      <c r="G14" s="3" t="s">
        <v>67</v>
      </c>
      <c r="H14" s="3" t="s">
        <v>68</v>
      </c>
      <c r="I14" s="3"/>
      <c r="J14" s="4" t="s">
        <v>47</v>
      </c>
      <c r="K14" s="3">
        <v>0</v>
      </c>
      <c r="L14" s="3">
        <v>0</v>
      </c>
      <c r="M14" s="3">
        <v>0</v>
      </c>
      <c r="N14" s="3">
        <v>0</v>
      </c>
      <c r="O14" s="3">
        <f t="shared" si="0"/>
        <v>0</v>
      </c>
      <c r="P14" s="3">
        <v>0</v>
      </c>
      <c r="Q14" s="3">
        <v>0</v>
      </c>
      <c r="R14" s="3">
        <f t="shared" si="1"/>
        <v>0</v>
      </c>
      <c r="S14" s="3"/>
      <c r="T14" s="3"/>
      <c r="U14" s="4" t="s">
        <v>84</v>
      </c>
      <c r="V14" s="16"/>
    </row>
    <row r="15" spans="1:22" ht="60" x14ac:dyDescent="0.25">
      <c r="A15" s="3">
        <v>9</v>
      </c>
      <c r="B15" s="3" t="s">
        <v>13</v>
      </c>
      <c r="C15" s="3" t="s">
        <v>14</v>
      </c>
      <c r="D15" s="4" t="s">
        <v>46</v>
      </c>
      <c r="E15" s="3">
        <v>47463125</v>
      </c>
      <c r="F15" s="3" t="s">
        <v>69</v>
      </c>
      <c r="G15" s="3" t="s">
        <v>70</v>
      </c>
      <c r="H15" s="3" t="s">
        <v>71</v>
      </c>
      <c r="I15" s="3"/>
      <c r="J15" s="4" t="s">
        <v>47</v>
      </c>
      <c r="K15" s="3">
        <v>0</v>
      </c>
      <c r="L15" s="3">
        <v>0</v>
      </c>
      <c r="M15" s="3">
        <v>0</v>
      </c>
      <c r="N15" s="3">
        <v>0</v>
      </c>
      <c r="O15" s="3">
        <f t="shared" si="0"/>
        <v>0</v>
      </c>
      <c r="P15" s="3">
        <v>0</v>
      </c>
      <c r="Q15" s="3">
        <v>0</v>
      </c>
      <c r="R15" s="3">
        <f t="shared" si="1"/>
        <v>0</v>
      </c>
      <c r="S15" s="3"/>
      <c r="T15" s="3"/>
      <c r="U15" s="4" t="s">
        <v>84</v>
      </c>
      <c r="V15" s="16"/>
    </row>
    <row r="16" spans="1:22" ht="60" x14ac:dyDescent="0.25">
      <c r="A16" s="3">
        <v>10</v>
      </c>
      <c r="B16" s="3" t="s">
        <v>13</v>
      </c>
      <c r="C16" s="3" t="s">
        <v>14</v>
      </c>
      <c r="D16" s="4" t="s">
        <v>46</v>
      </c>
      <c r="E16" s="3">
        <v>46239052</v>
      </c>
      <c r="F16" s="3" t="s">
        <v>75</v>
      </c>
      <c r="G16" s="3" t="s">
        <v>76</v>
      </c>
      <c r="H16" s="3" t="s">
        <v>77</v>
      </c>
      <c r="I16" s="3"/>
      <c r="J16" s="4" t="s">
        <v>47</v>
      </c>
      <c r="K16" s="3">
        <v>0</v>
      </c>
      <c r="L16" s="3">
        <v>0</v>
      </c>
      <c r="M16" s="3">
        <v>0</v>
      </c>
      <c r="N16" s="3">
        <v>0</v>
      </c>
      <c r="O16" s="3">
        <f t="shared" si="0"/>
        <v>0</v>
      </c>
      <c r="P16" s="3">
        <v>0</v>
      </c>
      <c r="Q16" s="3">
        <v>0</v>
      </c>
      <c r="R16" s="3">
        <f t="shared" si="1"/>
        <v>0</v>
      </c>
      <c r="S16" s="3"/>
      <c r="T16" s="3"/>
      <c r="U16" s="4" t="s">
        <v>84</v>
      </c>
      <c r="V16" s="16"/>
    </row>
    <row r="17" spans="1:22" ht="60" x14ac:dyDescent="0.25">
      <c r="A17" s="3">
        <v>11</v>
      </c>
      <c r="B17" s="3" t="s">
        <v>13</v>
      </c>
      <c r="C17" s="3" t="s">
        <v>14</v>
      </c>
      <c r="D17" s="4" t="s">
        <v>46</v>
      </c>
      <c r="E17" s="3">
        <v>75058632</v>
      </c>
      <c r="F17" s="3" t="s">
        <v>78</v>
      </c>
      <c r="G17" s="3" t="s">
        <v>79</v>
      </c>
      <c r="H17" s="3" t="s">
        <v>80</v>
      </c>
      <c r="I17" s="3"/>
      <c r="J17" s="4" t="s">
        <v>47</v>
      </c>
      <c r="K17" s="3">
        <v>0</v>
      </c>
      <c r="L17" s="3">
        <v>0</v>
      </c>
      <c r="M17" s="3">
        <v>0</v>
      </c>
      <c r="N17" s="3">
        <v>0</v>
      </c>
      <c r="O17" s="3">
        <f t="shared" si="0"/>
        <v>0</v>
      </c>
      <c r="P17" s="3">
        <v>0</v>
      </c>
      <c r="Q17" s="3">
        <v>0</v>
      </c>
      <c r="R17" s="3">
        <f t="shared" si="1"/>
        <v>0</v>
      </c>
      <c r="S17" s="3"/>
      <c r="T17" s="3"/>
      <c r="U17" s="4" t="s">
        <v>84</v>
      </c>
      <c r="V17" s="16"/>
    </row>
    <row r="18" spans="1:22" ht="60" x14ac:dyDescent="0.25">
      <c r="A18" s="3">
        <v>12</v>
      </c>
      <c r="B18" s="3" t="s">
        <v>13</v>
      </c>
      <c r="C18" s="3" t="s">
        <v>14</v>
      </c>
      <c r="D18" s="4" t="s">
        <v>46</v>
      </c>
      <c r="E18" s="3">
        <v>45779783</v>
      </c>
      <c r="F18" s="3" t="s">
        <v>39</v>
      </c>
      <c r="G18" s="3" t="s">
        <v>31</v>
      </c>
      <c r="H18" s="3" t="s">
        <v>81</v>
      </c>
      <c r="I18" s="3"/>
      <c r="J18" s="4" t="s">
        <v>47</v>
      </c>
      <c r="K18" s="3">
        <v>0</v>
      </c>
      <c r="L18" s="3">
        <v>0</v>
      </c>
      <c r="M18" s="3">
        <v>0</v>
      </c>
      <c r="N18" s="3">
        <v>0</v>
      </c>
      <c r="O18" s="3">
        <f t="shared" si="0"/>
        <v>0</v>
      </c>
      <c r="P18" s="3">
        <v>0</v>
      </c>
      <c r="Q18" s="3">
        <v>0</v>
      </c>
      <c r="R18" s="3">
        <f t="shared" si="1"/>
        <v>0</v>
      </c>
      <c r="S18" s="3"/>
      <c r="T18" s="3"/>
      <c r="U18" s="4" t="s">
        <v>84</v>
      </c>
      <c r="V18" s="16"/>
    </row>
    <row r="19" spans="1:22" ht="18.75" x14ac:dyDescent="0.25">
      <c r="A19" s="29" t="s">
        <v>82</v>
      </c>
      <c r="B19" s="30"/>
      <c r="C19" s="30"/>
      <c r="D19" s="30"/>
      <c r="E19" s="30" t="s">
        <v>17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</row>
    <row r="20" spans="1:22" s="36" customFormat="1" ht="30" x14ac:dyDescent="0.25">
      <c r="A20" s="32">
        <v>1</v>
      </c>
      <c r="B20" s="32" t="s">
        <v>13</v>
      </c>
      <c r="C20" s="32" t="s">
        <v>14</v>
      </c>
      <c r="D20" s="33" t="s">
        <v>83</v>
      </c>
      <c r="E20" s="32">
        <v>71296726</v>
      </c>
      <c r="F20" s="32" t="s">
        <v>85</v>
      </c>
      <c r="G20" s="32" t="s">
        <v>86</v>
      </c>
      <c r="H20" s="32" t="s">
        <v>87</v>
      </c>
      <c r="I20" s="32">
        <v>1</v>
      </c>
      <c r="J20" s="32" t="s">
        <v>82</v>
      </c>
      <c r="K20" s="32">
        <v>0</v>
      </c>
      <c r="L20" s="32">
        <v>0</v>
      </c>
      <c r="M20" s="32">
        <v>1.4</v>
      </c>
      <c r="N20" s="32">
        <v>0</v>
      </c>
      <c r="O20" s="32">
        <f>K20+L20+M20+N20</f>
        <v>1.4</v>
      </c>
      <c r="P20" s="32">
        <v>0</v>
      </c>
      <c r="Q20" s="32">
        <v>0</v>
      </c>
      <c r="R20" s="32">
        <f>SUM(O20:Q20)</f>
        <v>1.4</v>
      </c>
      <c r="S20" s="32" t="s">
        <v>18</v>
      </c>
      <c r="T20" s="32" t="s">
        <v>18</v>
      </c>
      <c r="U20" s="33" t="s">
        <v>28</v>
      </c>
    </row>
    <row r="21" spans="1:22" s="36" customFormat="1" ht="30" x14ac:dyDescent="0.25">
      <c r="A21" s="32">
        <v>2</v>
      </c>
      <c r="B21" s="32" t="s">
        <v>13</v>
      </c>
      <c r="C21" s="32" t="s">
        <v>14</v>
      </c>
      <c r="D21" s="33" t="s">
        <v>83</v>
      </c>
      <c r="E21" s="32">
        <v>74127356</v>
      </c>
      <c r="F21" s="32" t="s">
        <v>88</v>
      </c>
      <c r="G21" s="32" t="s">
        <v>40</v>
      </c>
      <c r="H21" s="32" t="s">
        <v>41</v>
      </c>
      <c r="I21" s="32"/>
      <c r="J21" s="32" t="s">
        <v>82</v>
      </c>
      <c r="K21" s="32">
        <v>0</v>
      </c>
      <c r="L21" s="32">
        <v>0</v>
      </c>
      <c r="M21" s="32">
        <v>0</v>
      </c>
      <c r="N21" s="32">
        <v>0</v>
      </c>
      <c r="O21" s="32">
        <f t="shared" ref="O21:O22" si="2">K21+L21+M21+N21</f>
        <v>0</v>
      </c>
      <c r="P21" s="32">
        <v>0</v>
      </c>
      <c r="Q21" s="32">
        <v>0</v>
      </c>
      <c r="R21" s="32">
        <f t="shared" ref="R21:R22" si="3">SUM(O21:Q21)</f>
        <v>0</v>
      </c>
      <c r="S21" s="32" t="s">
        <v>18</v>
      </c>
      <c r="T21" s="32" t="s">
        <v>18</v>
      </c>
      <c r="U21" s="33" t="s">
        <v>89</v>
      </c>
      <c r="V21" s="37"/>
    </row>
    <row r="22" spans="1:22" s="34" customFormat="1" ht="30" x14ac:dyDescent="0.25">
      <c r="A22" s="34">
        <v>3</v>
      </c>
      <c r="D22" s="33" t="s">
        <v>83</v>
      </c>
      <c r="E22" s="33">
        <v>44087119</v>
      </c>
      <c r="F22" s="33" t="s">
        <v>91</v>
      </c>
      <c r="G22" s="33" t="s">
        <v>67</v>
      </c>
      <c r="H22" s="33" t="s">
        <v>90</v>
      </c>
      <c r="I22" s="33"/>
      <c r="J22" s="32" t="s">
        <v>82</v>
      </c>
      <c r="K22" s="33">
        <v>0</v>
      </c>
      <c r="L22" s="33">
        <v>0</v>
      </c>
      <c r="M22" s="33">
        <v>0</v>
      </c>
      <c r="N22" s="33">
        <v>0</v>
      </c>
      <c r="O22" s="33">
        <f t="shared" si="2"/>
        <v>0</v>
      </c>
      <c r="P22" s="33">
        <v>0</v>
      </c>
      <c r="Q22" s="33">
        <v>0</v>
      </c>
      <c r="R22" s="33">
        <f t="shared" si="3"/>
        <v>0</v>
      </c>
      <c r="S22" s="32" t="s">
        <v>18</v>
      </c>
      <c r="T22" s="32" t="s">
        <v>18</v>
      </c>
      <c r="U22" s="33" t="s">
        <v>89</v>
      </c>
    </row>
    <row r="23" spans="1:22" ht="18.75" x14ac:dyDescent="0.25">
      <c r="A23" s="29" t="s">
        <v>92</v>
      </c>
      <c r="B23" s="30"/>
      <c r="C23" s="30"/>
      <c r="D23" s="30"/>
      <c r="E23" s="30" t="s">
        <v>17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1"/>
    </row>
    <row r="24" spans="1:22" s="34" customFormat="1" x14ac:dyDescent="0.25">
      <c r="A24" s="32">
        <v>1</v>
      </c>
      <c r="B24" s="32" t="s">
        <v>13</v>
      </c>
      <c r="C24" s="32" t="s">
        <v>14</v>
      </c>
      <c r="D24" s="33" t="s">
        <v>93</v>
      </c>
      <c r="E24" s="32">
        <v>71015936</v>
      </c>
      <c r="F24" s="32" t="s">
        <v>94</v>
      </c>
      <c r="G24" s="32" t="s">
        <v>34</v>
      </c>
      <c r="H24" s="32" t="s">
        <v>95</v>
      </c>
      <c r="I24" s="32">
        <v>18</v>
      </c>
      <c r="J24" s="32" t="s">
        <v>92</v>
      </c>
      <c r="K24" s="32">
        <v>0</v>
      </c>
      <c r="L24" s="32">
        <v>10</v>
      </c>
      <c r="M24" s="32">
        <v>2.7</v>
      </c>
      <c r="N24" s="32">
        <v>0</v>
      </c>
      <c r="O24" s="32">
        <f>K24+L24+M24+N24</f>
        <v>12.7</v>
      </c>
      <c r="P24" s="32">
        <f>+O24*15%</f>
        <v>1.9049999999999998</v>
      </c>
      <c r="Q24" s="32">
        <v>0</v>
      </c>
      <c r="R24" s="38">
        <f>SUM(O24:Q24)</f>
        <v>14.604999999999999</v>
      </c>
      <c r="S24" s="32" t="s">
        <v>18</v>
      </c>
      <c r="T24" s="32" t="s">
        <v>18</v>
      </c>
      <c r="U24" s="33" t="s">
        <v>28</v>
      </c>
    </row>
    <row r="25" spans="1:22" s="16" customFormat="1" x14ac:dyDescent="0.25">
      <c r="A25" s="3">
        <v>2</v>
      </c>
      <c r="B25" s="3"/>
      <c r="C25" s="3"/>
      <c r="D25" s="4" t="s">
        <v>93</v>
      </c>
      <c r="E25" s="3">
        <v>31666543</v>
      </c>
      <c r="F25" s="3" t="s">
        <v>75</v>
      </c>
      <c r="G25" s="3" t="s">
        <v>139</v>
      </c>
      <c r="H25" s="3" t="s">
        <v>140</v>
      </c>
      <c r="I25" s="3">
        <v>18</v>
      </c>
      <c r="J25" s="3" t="s">
        <v>92</v>
      </c>
      <c r="K25" s="3">
        <v>6</v>
      </c>
      <c r="L25" s="3">
        <v>6</v>
      </c>
      <c r="M25" s="3">
        <v>0</v>
      </c>
      <c r="N25" s="3">
        <v>0</v>
      </c>
      <c r="O25" s="3">
        <f t="shared" ref="O25:O26" si="4">K25+L25+M25+N25</f>
        <v>12</v>
      </c>
      <c r="P25" s="3">
        <v>0</v>
      </c>
      <c r="Q25" s="3">
        <v>0</v>
      </c>
      <c r="R25" s="3">
        <f t="shared" ref="R25:R26" si="5">SUM(O25:Q25)</f>
        <v>12</v>
      </c>
      <c r="S25" s="3" t="s">
        <v>18</v>
      </c>
      <c r="T25" s="3" t="s">
        <v>18</v>
      </c>
      <c r="U25" s="4" t="s">
        <v>28</v>
      </c>
    </row>
    <row r="26" spans="1:22" s="34" customFormat="1" x14ac:dyDescent="0.25">
      <c r="A26" s="32">
        <v>3</v>
      </c>
      <c r="B26" s="32"/>
      <c r="C26" s="32"/>
      <c r="D26" s="33" t="s">
        <v>93</v>
      </c>
      <c r="E26" s="32">
        <v>71394198</v>
      </c>
      <c r="F26" s="32" t="s">
        <v>144</v>
      </c>
      <c r="G26" s="32" t="s">
        <v>29</v>
      </c>
      <c r="H26" s="32" t="s">
        <v>145</v>
      </c>
      <c r="I26" s="32">
        <v>18</v>
      </c>
      <c r="J26" s="32" t="s">
        <v>92</v>
      </c>
      <c r="K26" s="32">
        <v>3</v>
      </c>
      <c r="L26" s="32">
        <v>6</v>
      </c>
      <c r="M26" s="32">
        <v>2.7</v>
      </c>
      <c r="N26" s="32">
        <v>0</v>
      </c>
      <c r="O26" s="32">
        <f t="shared" si="4"/>
        <v>11.7</v>
      </c>
      <c r="P26" s="32">
        <v>0</v>
      </c>
      <c r="Q26" s="32">
        <v>0</v>
      </c>
      <c r="R26" s="32">
        <f t="shared" si="5"/>
        <v>11.7</v>
      </c>
      <c r="S26" s="32" t="s">
        <v>18</v>
      </c>
      <c r="T26" s="32" t="s">
        <v>18</v>
      </c>
      <c r="U26" s="33" t="s">
        <v>28</v>
      </c>
    </row>
    <row r="27" spans="1:22" s="16" customFormat="1" x14ac:dyDescent="0.25">
      <c r="A27" s="32">
        <v>4</v>
      </c>
      <c r="B27" s="3"/>
      <c r="C27" s="3"/>
      <c r="D27" s="4" t="s">
        <v>93</v>
      </c>
      <c r="E27" s="3">
        <v>44911672</v>
      </c>
      <c r="F27" s="3" t="s">
        <v>137</v>
      </c>
      <c r="G27" s="3" t="s">
        <v>37</v>
      </c>
      <c r="H27" s="3" t="s">
        <v>138</v>
      </c>
      <c r="I27" s="3">
        <v>18</v>
      </c>
      <c r="J27" s="3" t="s">
        <v>92</v>
      </c>
      <c r="K27" s="3">
        <v>3</v>
      </c>
      <c r="L27" s="3">
        <v>1</v>
      </c>
      <c r="M27" s="3">
        <v>0</v>
      </c>
      <c r="N27" s="3">
        <v>0</v>
      </c>
      <c r="O27" s="3">
        <f t="shared" ref="O27:O32" si="6">K27+L27+M27+N27</f>
        <v>4</v>
      </c>
      <c r="P27" s="3">
        <v>0</v>
      </c>
      <c r="Q27" s="3">
        <v>0</v>
      </c>
      <c r="R27" s="3">
        <f t="shared" ref="R27:R32" si="7">SUM(O27:Q27)</f>
        <v>4</v>
      </c>
      <c r="S27" s="3" t="s">
        <v>18</v>
      </c>
      <c r="T27" s="3" t="s">
        <v>18</v>
      </c>
      <c r="U27" s="4" t="s">
        <v>28</v>
      </c>
    </row>
    <row r="28" spans="1:22" s="16" customFormat="1" x14ac:dyDescent="0.25">
      <c r="A28" s="3">
        <v>5</v>
      </c>
      <c r="B28" s="3"/>
      <c r="C28" s="3"/>
      <c r="D28" s="4" t="s">
        <v>93</v>
      </c>
      <c r="E28" s="3">
        <v>71382197</v>
      </c>
      <c r="F28" s="3" t="s">
        <v>149</v>
      </c>
      <c r="G28" s="3" t="s">
        <v>150</v>
      </c>
      <c r="H28" s="3" t="s">
        <v>151</v>
      </c>
      <c r="I28" s="3">
        <v>18</v>
      </c>
      <c r="J28" s="3" t="s">
        <v>92</v>
      </c>
      <c r="K28" s="3">
        <v>0</v>
      </c>
      <c r="L28" s="3">
        <v>3.5</v>
      </c>
      <c r="M28" s="3">
        <v>0</v>
      </c>
      <c r="N28" s="3">
        <v>0</v>
      </c>
      <c r="O28" s="3">
        <f t="shared" ref="O28" si="8">K28+L28+M28+N28</f>
        <v>3.5</v>
      </c>
      <c r="P28" s="3">
        <v>0</v>
      </c>
      <c r="Q28" s="3">
        <v>0</v>
      </c>
      <c r="R28" s="3">
        <f t="shared" ref="R28" si="9">SUM(O28:Q28)</f>
        <v>3.5</v>
      </c>
      <c r="S28" s="3" t="s">
        <v>18</v>
      </c>
      <c r="T28" s="3" t="s">
        <v>18</v>
      </c>
      <c r="U28" s="4" t="s">
        <v>28</v>
      </c>
    </row>
    <row r="29" spans="1:22" s="34" customFormat="1" x14ac:dyDescent="0.25">
      <c r="A29" s="32">
        <v>6</v>
      </c>
      <c r="B29" s="32"/>
      <c r="C29" s="32"/>
      <c r="D29" s="33" t="s">
        <v>93</v>
      </c>
      <c r="E29" s="32">
        <v>47422814</v>
      </c>
      <c r="F29" s="32" t="s">
        <v>108</v>
      </c>
      <c r="G29" s="32" t="s">
        <v>135</v>
      </c>
      <c r="H29" s="32" t="s">
        <v>136</v>
      </c>
      <c r="I29" s="32">
        <v>18</v>
      </c>
      <c r="J29" s="32" t="s">
        <v>92</v>
      </c>
      <c r="K29" s="32">
        <v>3</v>
      </c>
      <c r="L29" s="32">
        <v>0</v>
      </c>
      <c r="M29" s="32">
        <v>0</v>
      </c>
      <c r="N29" s="32">
        <v>0</v>
      </c>
      <c r="O29" s="32">
        <f>K29+L29+M29+N29</f>
        <v>3</v>
      </c>
      <c r="P29" s="32">
        <f>+O29*15%</f>
        <v>0.44999999999999996</v>
      </c>
      <c r="Q29" s="32">
        <v>0</v>
      </c>
      <c r="R29" s="32">
        <f>SUM(O29:Q29)</f>
        <v>3.45</v>
      </c>
      <c r="S29" s="32" t="s">
        <v>18</v>
      </c>
      <c r="T29" s="32" t="s">
        <v>18</v>
      </c>
      <c r="U29" s="33" t="s">
        <v>28</v>
      </c>
    </row>
    <row r="30" spans="1:22" s="34" customFormat="1" x14ac:dyDescent="0.25">
      <c r="A30" s="32">
        <v>7</v>
      </c>
      <c r="B30" s="32"/>
      <c r="C30" s="32"/>
      <c r="D30" s="33" t="s">
        <v>93</v>
      </c>
      <c r="E30" s="32">
        <v>71278270</v>
      </c>
      <c r="F30" s="32" t="s">
        <v>34</v>
      </c>
      <c r="G30" s="32" t="s">
        <v>67</v>
      </c>
      <c r="H30" s="32" t="s">
        <v>134</v>
      </c>
      <c r="I30" s="32">
        <v>18</v>
      </c>
      <c r="J30" s="32" t="s">
        <v>92</v>
      </c>
      <c r="K30" s="32">
        <v>3</v>
      </c>
      <c r="L30" s="32">
        <v>0</v>
      </c>
      <c r="M30" s="32">
        <v>0</v>
      </c>
      <c r="N30" s="32">
        <v>0</v>
      </c>
      <c r="O30" s="32">
        <f>K30+L30+M30+N30</f>
        <v>3</v>
      </c>
      <c r="P30" s="32">
        <v>0</v>
      </c>
      <c r="Q30" s="32">
        <v>0</v>
      </c>
      <c r="R30" s="32">
        <f>SUM(O30:Q30)</f>
        <v>3</v>
      </c>
      <c r="S30" s="32" t="s">
        <v>18</v>
      </c>
      <c r="T30" s="32" t="s">
        <v>18</v>
      </c>
      <c r="U30" s="33" t="s">
        <v>28</v>
      </c>
    </row>
    <row r="31" spans="1:22" s="16" customFormat="1" ht="30" x14ac:dyDescent="0.25">
      <c r="A31" s="3">
        <v>8</v>
      </c>
      <c r="B31" s="3"/>
      <c r="C31" s="3"/>
      <c r="D31" s="4" t="s">
        <v>93</v>
      </c>
      <c r="E31" s="3">
        <v>73778171</v>
      </c>
      <c r="F31" s="3" t="s">
        <v>141</v>
      </c>
      <c r="G31" s="3" t="s">
        <v>142</v>
      </c>
      <c r="H31" s="3" t="s">
        <v>143</v>
      </c>
      <c r="I31" s="3"/>
      <c r="J31" s="3" t="s">
        <v>92</v>
      </c>
      <c r="K31" s="3">
        <v>0</v>
      </c>
      <c r="L31" s="3">
        <v>0</v>
      </c>
      <c r="M31" s="3">
        <v>0</v>
      </c>
      <c r="N31" s="3">
        <v>0</v>
      </c>
      <c r="O31" s="3">
        <f t="shared" si="6"/>
        <v>0</v>
      </c>
      <c r="P31" s="3">
        <v>0</v>
      </c>
      <c r="Q31" s="3">
        <v>0</v>
      </c>
      <c r="R31" s="3">
        <f t="shared" si="7"/>
        <v>0</v>
      </c>
      <c r="S31" s="3" t="s">
        <v>18</v>
      </c>
      <c r="T31" s="3" t="s">
        <v>18</v>
      </c>
      <c r="U31" s="4" t="s">
        <v>89</v>
      </c>
    </row>
    <row r="32" spans="1:22" s="16" customFormat="1" ht="30" x14ac:dyDescent="0.25">
      <c r="A32" s="32">
        <v>9</v>
      </c>
      <c r="B32" s="3"/>
      <c r="C32" s="3"/>
      <c r="D32" s="4" t="s">
        <v>93</v>
      </c>
      <c r="E32" s="3">
        <v>71278214</v>
      </c>
      <c r="F32" s="3" t="s">
        <v>146</v>
      </c>
      <c r="G32" s="3" t="s">
        <v>147</v>
      </c>
      <c r="H32" s="3" t="s">
        <v>148</v>
      </c>
      <c r="I32" s="3"/>
      <c r="J32" s="3" t="s">
        <v>92</v>
      </c>
      <c r="K32" s="3">
        <v>0</v>
      </c>
      <c r="L32" s="3">
        <v>0</v>
      </c>
      <c r="M32" s="3">
        <v>0</v>
      </c>
      <c r="N32" s="3">
        <v>0</v>
      </c>
      <c r="O32" s="3">
        <f t="shared" si="6"/>
        <v>0</v>
      </c>
      <c r="P32" s="3">
        <v>0</v>
      </c>
      <c r="Q32" s="3">
        <v>0</v>
      </c>
      <c r="R32" s="3">
        <f t="shared" si="7"/>
        <v>0</v>
      </c>
      <c r="S32" s="3" t="s">
        <v>18</v>
      </c>
      <c r="T32" s="3" t="s">
        <v>18</v>
      </c>
      <c r="U32" s="4" t="s">
        <v>89</v>
      </c>
    </row>
    <row r="33" spans="1:21" s="16" customFormat="1" ht="18.75" x14ac:dyDescent="0.25">
      <c r="A33" s="29" t="s">
        <v>96</v>
      </c>
      <c r="B33" s="30"/>
      <c r="C33" s="30"/>
      <c r="D33" s="30"/>
      <c r="E33" s="30" t="s">
        <v>17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</row>
    <row r="34" spans="1:21" s="16" customFormat="1" ht="30" x14ac:dyDescent="0.25">
      <c r="A34" s="3">
        <v>1</v>
      </c>
      <c r="B34" s="3" t="s">
        <v>13</v>
      </c>
      <c r="C34" s="3" t="s">
        <v>14</v>
      </c>
      <c r="D34" s="4" t="s">
        <v>96</v>
      </c>
      <c r="E34" s="3">
        <v>44255761</v>
      </c>
      <c r="F34" s="3" t="s">
        <v>72</v>
      </c>
      <c r="G34" s="3" t="s">
        <v>73</v>
      </c>
      <c r="H34" s="3" t="s">
        <v>74</v>
      </c>
      <c r="I34" s="3">
        <v>7</v>
      </c>
      <c r="J34" s="4" t="s">
        <v>96</v>
      </c>
      <c r="K34" s="3">
        <v>0</v>
      </c>
      <c r="L34" s="3">
        <v>20</v>
      </c>
      <c r="M34" s="3">
        <v>16</v>
      </c>
      <c r="N34" s="3">
        <v>0</v>
      </c>
      <c r="O34" s="3">
        <f>K34+L34+M34+N34</f>
        <v>36</v>
      </c>
      <c r="P34" s="3">
        <v>0</v>
      </c>
      <c r="Q34" s="3">
        <v>0</v>
      </c>
      <c r="R34" s="3">
        <f>SUM(O34:Q34)</f>
        <v>36</v>
      </c>
      <c r="S34" s="3" t="s">
        <v>18</v>
      </c>
      <c r="T34" s="3" t="s">
        <v>18</v>
      </c>
      <c r="U34" s="4" t="s">
        <v>28</v>
      </c>
    </row>
    <row r="35" spans="1:21" s="16" customFormat="1" ht="18.75" x14ac:dyDescent="0.25">
      <c r="A35" s="29" t="s">
        <v>97</v>
      </c>
      <c r="B35" s="30"/>
      <c r="C35" s="30"/>
      <c r="D35" s="30"/>
      <c r="E35" s="30" t="s">
        <v>17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1"/>
    </row>
    <row r="36" spans="1:21" s="16" customFormat="1" ht="30" x14ac:dyDescent="0.25">
      <c r="A36" s="4">
        <v>1</v>
      </c>
      <c r="B36" s="4"/>
      <c r="C36" s="4"/>
      <c r="D36" s="4" t="s">
        <v>97</v>
      </c>
      <c r="E36" s="3">
        <v>71913214</v>
      </c>
      <c r="F36" s="3" t="s">
        <v>98</v>
      </c>
      <c r="G36" s="3" t="s">
        <v>99</v>
      </c>
      <c r="H36" s="3" t="s">
        <v>100</v>
      </c>
      <c r="I36" s="3">
        <v>1</v>
      </c>
      <c r="J36" s="4" t="s">
        <v>97</v>
      </c>
      <c r="K36" s="3">
        <v>0</v>
      </c>
      <c r="L36" s="3">
        <v>1.5</v>
      </c>
      <c r="M36" s="3">
        <v>0</v>
      </c>
      <c r="N36" s="3">
        <v>0</v>
      </c>
      <c r="O36" s="3">
        <f>K36+L36+M36+N36</f>
        <v>1.5</v>
      </c>
      <c r="P36" s="3">
        <v>0</v>
      </c>
      <c r="Q36" s="3">
        <v>0</v>
      </c>
      <c r="R36" s="3">
        <f>SUM(O36:Q36)</f>
        <v>1.5</v>
      </c>
      <c r="S36" s="3" t="s">
        <v>18</v>
      </c>
      <c r="T36" s="3" t="s">
        <v>18</v>
      </c>
      <c r="U36" s="4" t="s">
        <v>28</v>
      </c>
    </row>
    <row r="37" spans="1:21" s="16" customFormat="1" ht="30" x14ac:dyDescent="0.25">
      <c r="A37" s="4">
        <v>2</v>
      </c>
      <c r="B37" s="4"/>
      <c r="C37" s="4"/>
      <c r="D37" s="4" t="s">
        <v>97</v>
      </c>
      <c r="E37" s="3">
        <v>44820138</v>
      </c>
      <c r="F37" s="3" t="s">
        <v>101</v>
      </c>
      <c r="G37" s="3" t="s">
        <v>86</v>
      </c>
      <c r="H37" s="3" t="s">
        <v>102</v>
      </c>
      <c r="I37" s="3">
        <v>4</v>
      </c>
      <c r="J37" s="4" t="s">
        <v>97</v>
      </c>
      <c r="K37" s="3">
        <v>4</v>
      </c>
      <c r="L37" s="3">
        <v>7</v>
      </c>
      <c r="M37" s="3">
        <v>0</v>
      </c>
      <c r="N37" s="3">
        <v>0</v>
      </c>
      <c r="O37" s="3">
        <f t="shared" ref="O37:O43" si="10">K37+L37+M37+N37</f>
        <v>11</v>
      </c>
      <c r="P37" s="3">
        <v>0</v>
      </c>
      <c r="Q37" s="3">
        <v>0</v>
      </c>
      <c r="R37" s="3">
        <f t="shared" ref="R37:R43" si="11">SUM(O37:Q37)</f>
        <v>11</v>
      </c>
      <c r="S37" s="3" t="s">
        <v>18</v>
      </c>
      <c r="T37" s="3" t="s">
        <v>18</v>
      </c>
      <c r="U37" s="4" t="s">
        <v>28</v>
      </c>
    </row>
    <row r="38" spans="1:21" s="16" customFormat="1" ht="30" x14ac:dyDescent="0.25">
      <c r="A38" s="4">
        <v>3</v>
      </c>
      <c r="B38" s="4"/>
      <c r="C38" s="4"/>
      <c r="D38" s="4" t="s">
        <v>97</v>
      </c>
      <c r="E38" s="3">
        <v>43645063</v>
      </c>
      <c r="F38" s="3" t="s">
        <v>38</v>
      </c>
      <c r="G38" s="3" t="s">
        <v>103</v>
      </c>
      <c r="H38" s="3" t="s">
        <v>104</v>
      </c>
      <c r="I38" s="3">
        <v>5</v>
      </c>
      <c r="J38" s="4" t="s">
        <v>97</v>
      </c>
      <c r="K38" s="3">
        <v>4</v>
      </c>
      <c r="L38" s="3">
        <v>4</v>
      </c>
      <c r="M38" s="3">
        <v>0</v>
      </c>
      <c r="N38" s="3">
        <v>0</v>
      </c>
      <c r="O38" s="3">
        <f t="shared" si="10"/>
        <v>8</v>
      </c>
      <c r="P38" s="3">
        <v>0</v>
      </c>
      <c r="Q38" s="3">
        <v>0</v>
      </c>
      <c r="R38" s="3">
        <f t="shared" si="11"/>
        <v>8</v>
      </c>
      <c r="S38" s="3" t="s">
        <v>18</v>
      </c>
      <c r="T38" s="3" t="s">
        <v>18</v>
      </c>
      <c r="U38" s="4" t="s">
        <v>28</v>
      </c>
    </row>
    <row r="39" spans="1:21" s="34" customFormat="1" ht="105" x14ac:dyDescent="0.25">
      <c r="A39" s="33">
        <v>4</v>
      </c>
      <c r="B39" s="33"/>
      <c r="C39" s="33"/>
      <c r="D39" s="33" t="s">
        <v>97</v>
      </c>
      <c r="E39" s="32">
        <v>73334968</v>
      </c>
      <c r="F39" s="32" t="s">
        <v>35</v>
      </c>
      <c r="G39" s="32" t="s">
        <v>30</v>
      </c>
      <c r="H39" s="32" t="s">
        <v>105</v>
      </c>
      <c r="I39" s="32"/>
      <c r="J39" s="33" t="s">
        <v>97</v>
      </c>
      <c r="K39" s="32">
        <v>0</v>
      </c>
      <c r="L39" s="32">
        <v>0</v>
      </c>
      <c r="M39" s="32">
        <v>0</v>
      </c>
      <c r="N39" s="32">
        <v>0</v>
      </c>
      <c r="O39" s="32">
        <f t="shared" si="10"/>
        <v>0</v>
      </c>
      <c r="P39" s="32">
        <v>0</v>
      </c>
      <c r="Q39" s="32">
        <v>0</v>
      </c>
      <c r="R39" s="32">
        <f t="shared" si="11"/>
        <v>0</v>
      </c>
      <c r="S39" s="32" t="s">
        <v>18</v>
      </c>
      <c r="T39" s="32" t="s">
        <v>18</v>
      </c>
      <c r="U39" s="33" t="s">
        <v>152</v>
      </c>
    </row>
    <row r="40" spans="1:21" s="34" customFormat="1" ht="105" x14ac:dyDescent="0.25">
      <c r="A40" s="33">
        <v>5</v>
      </c>
      <c r="B40" s="33"/>
      <c r="C40" s="33"/>
      <c r="D40" s="33" t="s">
        <v>97</v>
      </c>
      <c r="E40" s="32">
        <v>74539055</v>
      </c>
      <c r="F40" s="32" t="s">
        <v>85</v>
      </c>
      <c r="G40" s="32" t="s">
        <v>106</v>
      </c>
      <c r="H40" s="32" t="s">
        <v>107</v>
      </c>
      <c r="I40" s="32"/>
      <c r="J40" s="33" t="s">
        <v>97</v>
      </c>
      <c r="K40" s="32">
        <v>0</v>
      </c>
      <c r="L40" s="32">
        <v>0</v>
      </c>
      <c r="M40" s="32">
        <v>0</v>
      </c>
      <c r="N40" s="32">
        <v>0</v>
      </c>
      <c r="O40" s="32">
        <f t="shared" si="10"/>
        <v>0</v>
      </c>
      <c r="P40" s="32">
        <v>0</v>
      </c>
      <c r="Q40" s="32">
        <v>0</v>
      </c>
      <c r="R40" s="32">
        <f t="shared" si="11"/>
        <v>0</v>
      </c>
      <c r="S40" s="32" t="s">
        <v>18</v>
      </c>
      <c r="T40" s="32" t="s">
        <v>18</v>
      </c>
      <c r="U40" s="33" t="s">
        <v>152</v>
      </c>
    </row>
    <row r="41" spans="1:21" s="16" customFormat="1" ht="60" x14ac:dyDescent="0.25">
      <c r="A41" s="4">
        <v>6</v>
      </c>
      <c r="B41" s="4"/>
      <c r="C41" s="4"/>
      <c r="D41" s="4" t="s">
        <v>97</v>
      </c>
      <c r="E41" s="3">
        <v>43983475</v>
      </c>
      <c r="F41" s="3" t="s">
        <v>108</v>
      </c>
      <c r="G41" s="3" t="s">
        <v>109</v>
      </c>
      <c r="H41" s="3" t="s">
        <v>110</v>
      </c>
      <c r="I41" s="3"/>
      <c r="J41" s="4" t="s">
        <v>97</v>
      </c>
      <c r="K41" s="3">
        <v>0</v>
      </c>
      <c r="L41" s="3">
        <v>0</v>
      </c>
      <c r="M41" s="3">
        <v>0</v>
      </c>
      <c r="N41" s="3">
        <v>0</v>
      </c>
      <c r="O41" s="3">
        <f t="shared" si="10"/>
        <v>0</v>
      </c>
      <c r="P41" s="3">
        <v>0</v>
      </c>
      <c r="Q41" s="3">
        <v>0</v>
      </c>
      <c r="R41" s="3">
        <f t="shared" si="11"/>
        <v>0</v>
      </c>
      <c r="S41" s="3" t="s">
        <v>18</v>
      </c>
      <c r="T41" s="3" t="s">
        <v>18</v>
      </c>
      <c r="U41" s="4" t="s">
        <v>84</v>
      </c>
    </row>
    <row r="42" spans="1:21" s="16" customFormat="1" ht="60" x14ac:dyDescent="0.25">
      <c r="A42" s="4">
        <v>7</v>
      </c>
      <c r="B42" s="4"/>
      <c r="C42" s="4"/>
      <c r="D42" s="4" t="s">
        <v>97</v>
      </c>
      <c r="E42" s="3"/>
      <c r="F42" s="3"/>
      <c r="G42" s="3"/>
      <c r="H42" s="3"/>
      <c r="I42" s="3"/>
      <c r="J42" s="4" t="s">
        <v>97</v>
      </c>
      <c r="K42" s="3">
        <v>0</v>
      </c>
      <c r="L42" s="3">
        <v>0</v>
      </c>
      <c r="M42" s="3">
        <v>0</v>
      </c>
      <c r="N42" s="3">
        <v>0</v>
      </c>
      <c r="O42" s="3">
        <f t="shared" si="10"/>
        <v>0</v>
      </c>
      <c r="P42" s="3">
        <v>0</v>
      </c>
      <c r="Q42" s="3">
        <v>0</v>
      </c>
      <c r="R42" s="3">
        <f t="shared" si="11"/>
        <v>0</v>
      </c>
      <c r="S42" s="3" t="s">
        <v>18</v>
      </c>
      <c r="T42" s="3" t="s">
        <v>18</v>
      </c>
      <c r="U42" s="4" t="s">
        <v>84</v>
      </c>
    </row>
    <row r="43" spans="1:21" s="16" customFormat="1" ht="60" x14ac:dyDescent="0.25">
      <c r="A43" s="4">
        <v>8</v>
      </c>
      <c r="B43" s="4"/>
      <c r="C43" s="4"/>
      <c r="D43" s="4" t="s">
        <v>97</v>
      </c>
      <c r="E43" s="3"/>
      <c r="F43" s="3"/>
      <c r="G43" s="3"/>
      <c r="H43" s="3"/>
      <c r="I43" s="3"/>
      <c r="J43" s="4" t="s">
        <v>97</v>
      </c>
      <c r="K43" s="3">
        <v>0</v>
      </c>
      <c r="L43" s="3">
        <v>0</v>
      </c>
      <c r="M43" s="3">
        <v>0</v>
      </c>
      <c r="N43" s="3">
        <v>0</v>
      </c>
      <c r="O43" s="3">
        <f t="shared" si="10"/>
        <v>0</v>
      </c>
      <c r="P43" s="3">
        <v>0</v>
      </c>
      <c r="Q43" s="3">
        <v>0</v>
      </c>
      <c r="R43" s="3">
        <f t="shared" si="11"/>
        <v>0</v>
      </c>
      <c r="S43" s="3"/>
      <c r="T43" s="3"/>
      <c r="U43" s="4" t="s">
        <v>84</v>
      </c>
    </row>
    <row r="44" spans="1:21" s="16" customFormat="1" ht="18.75" x14ac:dyDescent="0.25">
      <c r="A44" s="29" t="s">
        <v>111</v>
      </c>
      <c r="B44" s="30"/>
      <c r="C44" s="30"/>
      <c r="D44" s="30"/>
      <c r="E44" s="30" t="s">
        <v>17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1"/>
    </row>
    <row r="45" spans="1:21" s="16" customFormat="1" ht="30" x14ac:dyDescent="0.25">
      <c r="A45" s="3">
        <v>1</v>
      </c>
      <c r="B45" s="3" t="s">
        <v>13</v>
      </c>
      <c r="C45" s="3" t="s">
        <v>14</v>
      </c>
      <c r="D45" s="4" t="s">
        <v>112</v>
      </c>
      <c r="E45" s="3">
        <v>71456347</v>
      </c>
      <c r="F45" s="3" t="s">
        <v>113</v>
      </c>
      <c r="G45" s="3" t="s">
        <v>114</v>
      </c>
      <c r="H45" s="3" t="s">
        <v>115</v>
      </c>
      <c r="I45" s="3">
        <v>1</v>
      </c>
      <c r="J45" s="3" t="s">
        <v>111</v>
      </c>
      <c r="K45" s="3">
        <v>0</v>
      </c>
      <c r="L45" s="3">
        <v>9</v>
      </c>
      <c r="M45" s="3">
        <v>5.4</v>
      </c>
      <c r="N45" s="3">
        <v>0</v>
      </c>
      <c r="O45" s="3">
        <f>K45+L45+M45+N45</f>
        <v>14.4</v>
      </c>
      <c r="P45" s="3">
        <v>0</v>
      </c>
      <c r="Q45" s="3">
        <v>0</v>
      </c>
      <c r="R45" s="3">
        <f>SUM(O45:Q45)</f>
        <v>14.4</v>
      </c>
      <c r="S45" s="3" t="s">
        <v>18</v>
      </c>
      <c r="T45" s="3" t="s">
        <v>18</v>
      </c>
      <c r="U45" s="4" t="s">
        <v>28</v>
      </c>
    </row>
    <row r="46" spans="1:21" s="16" customFormat="1" ht="30" x14ac:dyDescent="0.25">
      <c r="A46" s="3">
        <v>2</v>
      </c>
      <c r="B46" s="3" t="s">
        <v>13</v>
      </c>
      <c r="C46" s="3" t="s">
        <v>14</v>
      </c>
      <c r="D46" s="4" t="s">
        <v>112</v>
      </c>
      <c r="E46" s="3">
        <v>75745074</v>
      </c>
      <c r="F46" s="3" t="s">
        <v>116</v>
      </c>
      <c r="G46" s="3" t="s">
        <v>117</v>
      </c>
      <c r="H46" s="3" t="s">
        <v>118</v>
      </c>
      <c r="I46" s="3">
        <v>1</v>
      </c>
      <c r="J46" s="3" t="s">
        <v>111</v>
      </c>
      <c r="K46" s="3">
        <v>0</v>
      </c>
      <c r="L46" s="3">
        <v>7</v>
      </c>
      <c r="M46" s="3">
        <v>2.7</v>
      </c>
      <c r="N46" s="3">
        <v>0</v>
      </c>
      <c r="O46" s="3">
        <f t="shared" ref="O46:O52" si="12">K46+L46+M46+N46</f>
        <v>9.6999999999999993</v>
      </c>
      <c r="P46" s="3">
        <v>0</v>
      </c>
      <c r="Q46" s="3">
        <v>0</v>
      </c>
      <c r="R46" s="3">
        <f t="shared" ref="R46:R52" si="13">SUM(O46:Q46)</f>
        <v>9.6999999999999993</v>
      </c>
      <c r="S46" s="3" t="s">
        <v>18</v>
      </c>
      <c r="T46" s="3" t="s">
        <v>18</v>
      </c>
      <c r="U46" s="4" t="s">
        <v>28</v>
      </c>
    </row>
    <row r="47" spans="1:21" s="16" customFormat="1" ht="30" x14ac:dyDescent="0.25">
      <c r="A47" s="17">
        <v>3</v>
      </c>
      <c r="D47" s="17" t="s">
        <v>112</v>
      </c>
      <c r="E47" s="17">
        <v>73496059</v>
      </c>
      <c r="F47" s="17" t="s">
        <v>119</v>
      </c>
      <c r="G47" s="17" t="s">
        <v>120</v>
      </c>
      <c r="H47" s="17" t="s">
        <v>121</v>
      </c>
      <c r="I47" s="17">
        <v>1</v>
      </c>
      <c r="J47" s="18" t="s">
        <v>111</v>
      </c>
      <c r="K47" s="17">
        <v>0</v>
      </c>
      <c r="L47" s="17">
        <v>0</v>
      </c>
      <c r="M47" s="17">
        <v>0</v>
      </c>
      <c r="N47" s="17">
        <v>0</v>
      </c>
      <c r="O47" s="3">
        <f t="shared" si="12"/>
        <v>0</v>
      </c>
      <c r="P47" s="17">
        <v>0</v>
      </c>
      <c r="Q47" s="17">
        <v>0</v>
      </c>
      <c r="R47" s="3">
        <f t="shared" si="13"/>
        <v>0</v>
      </c>
      <c r="S47" s="18" t="s">
        <v>18</v>
      </c>
      <c r="T47" s="18" t="s">
        <v>18</v>
      </c>
      <c r="U47" s="17" t="s">
        <v>28</v>
      </c>
    </row>
    <row r="48" spans="1:21" s="16" customFormat="1" ht="30" x14ac:dyDescent="0.25">
      <c r="A48" s="4">
        <v>4</v>
      </c>
      <c r="B48" s="4"/>
      <c r="C48" s="4"/>
      <c r="D48" s="4" t="s">
        <v>112</v>
      </c>
      <c r="E48" s="4">
        <v>76159473</v>
      </c>
      <c r="F48" s="4" t="s">
        <v>122</v>
      </c>
      <c r="G48" s="4" t="s">
        <v>123</v>
      </c>
      <c r="H48" s="4" t="s">
        <v>124</v>
      </c>
      <c r="I48" s="4">
        <v>1</v>
      </c>
      <c r="J48" s="3" t="s">
        <v>111</v>
      </c>
      <c r="K48" s="4">
        <v>0</v>
      </c>
      <c r="L48" s="4">
        <v>0</v>
      </c>
      <c r="M48" s="4">
        <v>0</v>
      </c>
      <c r="N48" s="4">
        <v>0</v>
      </c>
      <c r="O48" s="3">
        <f t="shared" si="12"/>
        <v>0</v>
      </c>
      <c r="P48" s="4">
        <v>0</v>
      </c>
      <c r="Q48" s="4">
        <v>0</v>
      </c>
      <c r="R48" s="3">
        <f t="shared" si="13"/>
        <v>0</v>
      </c>
      <c r="S48" s="18" t="s">
        <v>18</v>
      </c>
      <c r="T48" s="18" t="s">
        <v>18</v>
      </c>
      <c r="U48" s="4" t="s">
        <v>28</v>
      </c>
    </row>
    <row r="49" spans="1:21" s="16" customFormat="1" ht="30" x14ac:dyDescent="0.25">
      <c r="A49" s="4">
        <v>5</v>
      </c>
      <c r="B49" s="4"/>
      <c r="C49" s="4"/>
      <c r="D49" s="4" t="s">
        <v>112</v>
      </c>
      <c r="E49" s="4">
        <v>71114490</v>
      </c>
      <c r="F49" s="4" t="s">
        <v>125</v>
      </c>
      <c r="G49" s="4" t="s">
        <v>126</v>
      </c>
      <c r="H49" s="4" t="s">
        <v>127</v>
      </c>
      <c r="I49" s="4">
        <v>2</v>
      </c>
      <c r="J49" s="3" t="s">
        <v>111</v>
      </c>
      <c r="K49" s="4">
        <v>0</v>
      </c>
      <c r="L49" s="4">
        <v>0</v>
      </c>
      <c r="M49" s="4">
        <v>0</v>
      </c>
      <c r="N49" s="4">
        <v>0</v>
      </c>
      <c r="O49" s="3">
        <f t="shared" si="12"/>
        <v>0</v>
      </c>
      <c r="P49" s="4">
        <v>0</v>
      </c>
      <c r="Q49" s="4">
        <v>0</v>
      </c>
      <c r="R49" s="3">
        <f t="shared" si="13"/>
        <v>0</v>
      </c>
      <c r="S49" s="18" t="s">
        <v>18</v>
      </c>
      <c r="T49" s="18" t="s">
        <v>18</v>
      </c>
      <c r="U49" s="4" t="s">
        <v>28</v>
      </c>
    </row>
    <row r="50" spans="1:21" s="16" customFormat="1" ht="30" x14ac:dyDescent="0.25">
      <c r="A50" s="4">
        <v>6</v>
      </c>
      <c r="B50" s="4"/>
      <c r="C50" s="4"/>
      <c r="D50" s="4" t="s">
        <v>112</v>
      </c>
      <c r="E50" s="4">
        <v>10122261</v>
      </c>
      <c r="F50" s="4" t="s">
        <v>128</v>
      </c>
      <c r="G50" s="4" t="s">
        <v>129</v>
      </c>
      <c r="H50" s="4" t="s">
        <v>130</v>
      </c>
      <c r="I50" s="4">
        <v>5</v>
      </c>
      <c r="J50" s="3" t="s">
        <v>111</v>
      </c>
      <c r="K50" s="4">
        <v>0</v>
      </c>
      <c r="L50" s="4">
        <v>1.5</v>
      </c>
      <c r="M50" s="4">
        <v>2.1</v>
      </c>
      <c r="N50" s="4">
        <v>0</v>
      </c>
      <c r="O50" s="3">
        <f t="shared" si="12"/>
        <v>3.6</v>
      </c>
      <c r="P50" s="4">
        <v>0</v>
      </c>
      <c r="Q50" s="4">
        <v>0</v>
      </c>
      <c r="R50" s="3">
        <f t="shared" si="13"/>
        <v>3.6</v>
      </c>
      <c r="S50" s="18" t="s">
        <v>18</v>
      </c>
      <c r="T50" s="18" t="s">
        <v>18</v>
      </c>
      <c r="U50" s="4" t="s">
        <v>28</v>
      </c>
    </row>
    <row r="51" spans="1:21" s="16" customFormat="1" ht="30" x14ac:dyDescent="0.25">
      <c r="A51" s="4">
        <v>7</v>
      </c>
      <c r="B51" s="4"/>
      <c r="C51" s="4"/>
      <c r="D51" s="4" t="s">
        <v>112</v>
      </c>
      <c r="E51" s="4">
        <v>71392245</v>
      </c>
      <c r="F51" s="4" t="s">
        <v>42</v>
      </c>
      <c r="G51" s="4" t="s">
        <v>32</v>
      </c>
      <c r="H51" s="4" t="s">
        <v>43</v>
      </c>
      <c r="I51" s="4"/>
      <c r="J51" s="3" t="s">
        <v>111</v>
      </c>
      <c r="K51" s="4">
        <v>0</v>
      </c>
      <c r="L51" s="4">
        <v>0</v>
      </c>
      <c r="M51" s="4">
        <v>0</v>
      </c>
      <c r="N51" s="4">
        <v>0</v>
      </c>
      <c r="O51" s="3">
        <f t="shared" si="12"/>
        <v>0</v>
      </c>
      <c r="P51" s="4">
        <v>0</v>
      </c>
      <c r="Q51" s="4">
        <v>0</v>
      </c>
      <c r="R51" s="3">
        <f t="shared" si="13"/>
        <v>0</v>
      </c>
      <c r="S51" s="18" t="s">
        <v>18</v>
      </c>
      <c r="T51" s="18" t="s">
        <v>18</v>
      </c>
      <c r="U51" s="4" t="s">
        <v>131</v>
      </c>
    </row>
    <row r="52" spans="1:21" s="16" customFormat="1" ht="30" x14ac:dyDescent="0.25">
      <c r="A52" s="17">
        <v>8</v>
      </c>
      <c r="B52" s="17"/>
      <c r="C52" s="17"/>
      <c r="D52" s="4" t="s">
        <v>112</v>
      </c>
      <c r="E52" s="4">
        <v>71018928</v>
      </c>
      <c r="F52" s="4" t="s">
        <v>132</v>
      </c>
      <c r="G52" s="4" t="s">
        <v>44</v>
      </c>
      <c r="H52" s="4" t="s">
        <v>133</v>
      </c>
      <c r="I52" s="4"/>
      <c r="J52" s="3" t="s">
        <v>111</v>
      </c>
      <c r="K52" s="4">
        <v>0</v>
      </c>
      <c r="L52" s="4">
        <v>0</v>
      </c>
      <c r="M52" s="4">
        <v>0</v>
      </c>
      <c r="N52" s="4">
        <v>0</v>
      </c>
      <c r="O52" s="3">
        <f t="shared" si="12"/>
        <v>0</v>
      </c>
      <c r="P52" s="4">
        <v>0</v>
      </c>
      <c r="Q52" s="4">
        <v>0</v>
      </c>
      <c r="R52" s="3">
        <f t="shared" si="13"/>
        <v>0</v>
      </c>
      <c r="S52" s="3" t="s">
        <v>18</v>
      </c>
      <c r="T52" s="3" t="s">
        <v>18</v>
      </c>
      <c r="U52" s="4" t="s">
        <v>131</v>
      </c>
    </row>
    <row r="53" spans="1:21" s="16" customFormat="1" x14ac:dyDescent="0.25">
      <c r="J53" s="14"/>
      <c r="O53" s="14"/>
      <c r="R53" s="14"/>
      <c r="S53" s="14"/>
      <c r="T53" s="14"/>
    </row>
    <row r="54" spans="1:21" s="16" customFormat="1" x14ac:dyDescent="0.25"/>
    <row r="55" spans="1:21" s="16" customFormat="1" x14ac:dyDescent="0.25"/>
    <row r="56" spans="1:2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x14ac:dyDescent="0.25">
      <c r="R61" s="16"/>
    </row>
  </sheetData>
  <autoFilter ref="A3:U18">
    <filterColumn colId="18" showButton="0"/>
  </autoFilter>
  <mergeCells count="24">
    <mergeCell ref="A33:U33"/>
    <mergeCell ref="A35:U35"/>
    <mergeCell ref="A44:U44"/>
    <mergeCell ref="M3:M5"/>
    <mergeCell ref="N3:N5"/>
    <mergeCell ref="F2:F5"/>
    <mergeCell ref="A19:U19"/>
    <mergeCell ref="A23:U23"/>
    <mergeCell ref="A6:U6"/>
    <mergeCell ref="R2:R5"/>
    <mergeCell ref="O2:O5"/>
    <mergeCell ref="A2:A5"/>
    <mergeCell ref="B2:B5"/>
    <mergeCell ref="C2:C5"/>
    <mergeCell ref="D2:D5"/>
    <mergeCell ref="E2:E5"/>
    <mergeCell ref="S2:T3"/>
    <mergeCell ref="K2:N2"/>
    <mergeCell ref="G2:G5"/>
    <mergeCell ref="H2:H5"/>
    <mergeCell ref="I2:I5"/>
    <mergeCell ref="P2:Q2"/>
    <mergeCell ref="K3:K5"/>
    <mergeCell ref="L3:L5"/>
  </mergeCells>
  <pageMargins left="0.7" right="0.7" top="0.75" bottom="0.75" header="0.3" footer="0.3"/>
  <pageSetup paperSize="9" scale="43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SECUNDARIA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UGEL HUACAYBAMBA NEXUS</cp:lastModifiedBy>
  <cp:lastPrinted>2025-04-21T14:55:30Z</cp:lastPrinted>
  <dcterms:created xsi:type="dcterms:W3CDTF">2025-03-01T15:48:24Z</dcterms:created>
  <dcterms:modified xsi:type="dcterms:W3CDTF">2026-03-14T00:17:45Z</dcterms:modified>
</cp:coreProperties>
</file>