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alemb\Documents\ARCHIVOS UGEL HBBA\ALEMBERTH 2026\CAS 9 Y 10 UGEL HBBA\"/>
    </mc:Choice>
  </mc:AlternateContent>
  <xr:revisionPtr revIDLastSave="0" documentId="13_ncr:1_{9A13EC81-ACA9-404C-AD25-9470C0D5B8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3" sheetId="2" r:id="rId1"/>
  </sheets>
  <definedNames>
    <definedName name="_xlnm.Print_Area" localSheetId="0">Hoja3!$A$1:$H$19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2" l="1"/>
  <c r="E30" i="2" l="1"/>
  <c r="E13" i="2"/>
  <c r="G28" i="2" l="1"/>
  <c r="F12" i="2"/>
  <c r="E31" i="2"/>
  <c r="D13" i="2" l="1"/>
  <c r="G13" i="2" s="1"/>
  <c r="G14" i="2"/>
  <c r="G16" i="2"/>
  <c r="G15" i="2"/>
  <c r="G12" i="2"/>
  <c r="G11" i="2"/>
  <c r="G27" i="2"/>
  <c r="G26" i="2"/>
  <c r="G30" i="2"/>
  <c r="G25" i="2"/>
  <c r="G31" i="2"/>
</calcChain>
</file>

<file path=xl/sharedStrings.xml><?xml version="1.0" encoding="utf-8"?>
<sst xmlns="http://schemas.openxmlformats.org/spreadsheetml/2006/main" count="72" uniqueCount="41">
  <si>
    <t>APELLIDOS Y NOMBRES</t>
  </si>
  <si>
    <t>DNI</t>
  </si>
  <si>
    <t>REGISTRO DE DOCUMENTO</t>
  </si>
  <si>
    <t>EVALUACIÓN</t>
  </si>
  <si>
    <t xml:space="preserve">CALIFICACIÓN </t>
  </si>
  <si>
    <t>OBSERVACIÓN</t>
  </si>
  <si>
    <t>FORMACIÓN PROFESIONAL</t>
  </si>
  <si>
    <t>CAPACITACIÓN</t>
  </si>
  <si>
    <t>EXPERIENCIA LABORAL</t>
  </si>
  <si>
    <t>COORDINADOR (a) DE INNOVACIÓN Y SOPORTE TECNOLÓGICO</t>
  </si>
  <si>
    <t>PSICÓLOGO (a)</t>
  </si>
  <si>
    <t>SOLANO VELASQUEZ OBED</t>
  </si>
  <si>
    <t>SALINAS CERNA EDWIN</t>
  </si>
  <si>
    <t>LUQUE CALIZAYA JEFFERSON JOSE</t>
  </si>
  <si>
    <t>MENDOZA RADAS JESUS ALBERTO</t>
  </si>
  <si>
    <t>GARCIA AHUMADIA MARIA LURDES</t>
  </si>
  <si>
    <t>CERVANTES MENDOZA ROCIO</t>
  </si>
  <si>
    <t>ALBINO TIBURCIO FLOR BERLINDA</t>
  </si>
  <si>
    <t>AGÜERO SIFUENTES NELLY</t>
  </si>
  <si>
    <t>ESPINOZA INGA JEFFERSON IDIQUEL</t>
  </si>
  <si>
    <t>SEVILLANO LOAYZA LAURA</t>
  </si>
  <si>
    <t>ZEVALLOS PONCE FERNANDO HUMBERTO</t>
  </si>
  <si>
    <t>CAQUI OLIVAS NELCI</t>
  </si>
  <si>
    <t>JUAREZ CASTRO KATHIA ANABEL</t>
  </si>
  <si>
    <t>SANTILLAN RIVERO YOSELLY TATIANA</t>
  </si>
  <si>
    <t>LLAGAS CANDELARIO VICZAN</t>
  </si>
  <si>
    <t>MENDIETA LIBERATO MILUSHKA MICAELA</t>
  </si>
  <si>
    <t>NO CUENTA CON LA COLEGIATURA</t>
  </si>
  <si>
    <t>BONIFACIO VARGAS EDWIN JOAQUIN</t>
  </si>
  <si>
    <t>SIFUENTES SANCHEZ MAGDALENA REYNA</t>
  </si>
  <si>
    <t>NO CUMPLE CON LO SEÑALADO EN EL APARTADO III DE LAS BASES; NOTA</t>
  </si>
  <si>
    <t>COBA MUNDRAGON DARLIN</t>
  </si>
  <si>
    <t>DEPURADOS</t>
  </si>
  <si>
    <t>BARRERA OSORIO JAIRO</t>
  </si>
  <si>
    <t>NO ESPECIFICA EL CARGO QUE POSTULA</t>
  </si>
  <si>
    <t>NO ALCANZA PUNTAJE MINIMO REQUERIDO (NO ACREDITA EXPERIENCIA LABORAL CON DOCUMENTOS SEÑALADOS EN LAS BASES)</t>
  </si>
  <si>
    <t xml:space="preserve">NO ALCANZA PUNTAJE MINIMO REQUERIDO </t>
  </si>
  <si>
    <t>RESULTADO FINAL  DE EVALUACIÓN DE EXPEDIENTES DEL PROCESO CAS JEC N° 0010-2026 UGEL HUACAYBAMBA</t>
  </si>
  <si>
    <t>NOTA: LA ENTREVISTA SE DESARROLLARÁ A PARTIR DE LAS 03:00 P.M. DEL DIA 01 DE ABRIL DEL 2026, PARA LO CUAL LA COMISION SE COMUNICARÁ CON CADA POSTULANTE APTO</t>
  </si>
  <si>
    <t>PASA A ENTREVISTA</t>
  </si>
  <si>
    <t xml:space="preserve"> (NO ACREDITA EXPERIENCIA LABORAL CON DOCUMENTOS SEÑALADOS EN LAS BASES)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</si>
</sst>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left" vertical="center"/>
    </xf>
    <xf numFmtId="14" fontId="6" fillId="3" borderId="1" xfId="0" applyNumberFormat="1" applyFont="1" applyFill="1" applyBorder="1" applyAlignment="1">
      <alignment horizontal="left" vertical="center"/>
    </xf>
    <xf numFmtId="0" fontId="6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7" fillId="0" borderId="0" xfId="0" applyFont="1"/>
    <xf numFmtId="0" fontId="0" fillId="4" borderId="0" xfId="0" applyFont="1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7" fillId="4" borderId="0" xfId="0" applyFont="1" applyFill="1"/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3029478</xdr:colOff>
      <xdr:row>0</xdr:row>
      <xdr:rowOff>122261</xdr:rowOff>
    </xdr:from>
    <xdr:to>
      <xdr:col>7</xdr:col>
      <xdr:colOff>2918354</xdr:colOff>
      <xdr:row>4</xdr:row>
      <xdr:rowOff>13230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3029478" y="122261"/>
          <a:ext cx="9816647" cy="631198"/>
          <a:chOff x="2232291" y="76200"/>
          <a:chExt cx="6562459" cy="568325"/>
        </a:xfrm>
      </xdr:grpSpPr>
      <xdr:pic>
        <xdr:nvPicPr>
          <xdr:cNvPr id="6" name="Imagen 5" descr="C:\Users\DELL\Pictures\WhatsApp Image 2021-06-02 at 9.39.41 AM.jpeg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16750" y="76200"/>
            <a:ext cx="488490" cy="568325"/>
          </a:xfrm>
          <a:prstGeom prst="ellipse">
            <a:avLst/>
          </a:prstGeom>
          <a:ln w="3175" cap="rnd">
            <a:noFill/>
          </a:ln>
          <a:effectLst>
            <a:outerShdw blurRad="381000" dist="292100" dir="5400000" sx="-80000" sy="-18000" rotWithShape="0">
              <a:srgbClr val="000000">
                <a:alpha val="22000"/>
              </a:srgbClr>
            </a:outerShdw>
          </a:effectLst>
          <a:scene3d>
            <a:camera prst="orthographicFront"/>
            <a:lightRig rig="contrasting" dir="t">
              <a:rot lat="0" lon="0" rev="3000000"/>
            </a:lightRig>
          </a:scene3d>
          <a:sp3d contourW="7620">
            <a:bevelT w="95250" h="31750"/>
            <a:contourClr>
              <a:srgbClr val="333333"/>
            </a:contourClr>
          </a:sp3d>
        </xdr:spPr>
      </xdr:pic>
      <xdr:sp macro="" textlink="">
        <xdr:nvSpPr>
          <xdr:cNvPr id="7" name="Cuadro de texto 21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7518400" y="164465"/>
            <a:ext cx="1276350" cy="349885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PE" sz="1200" b="1">
                <a:solidFill>
                  <a:srgbClr val="3C3CC2"/>
                </a:solidFill>
                <a:effectLst/>
                <a:latin typeface="Berlin Sans FB Demi" panose="020E0802020502020306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EDUCACIÓN UGEL</a:t>
            </a:r>
            <a:endParaRPr lang="en-US" sz="16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PE" sz="1600" b="1">
                <a:solidFill>
                  <a:srgbClr val="3C3CC2"/>
                </a:solidFill>
                <a:effectLst/>
                <a:latin typeface="Berlin Sans FB Demi" panose="020E0802020502020306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HUACAYBAMBA</a:t>
            </a:r>
            <a:endParaRPr lang="en-US" sz="16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8" name="Imagen 7" descr="MINEDU Designan Jefe de Comunicaciones - Red de gestores públicos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42" t="9901" r="3114" b="7916"/>
          <a:stretch/>
        </xdr:blipFill>
        <xdr:spPr bwMode="auto">
          <a:xfrm>
            <a:off x="2232291" y="159723"/>
            <a:ext cx="1721485" cy="45720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 editAs="oneCell">
    <xdr:from>
      <xdr:col>3</xdr:col>
      <xdr:colOff>211667</xdr:colOff>
      <xdr:row>0</xdr:row>
      <xdr:rowOff>116417</xdr:rowOff>
    </xdr:from>
    <xdr:to>
      <xdr:col>5</xdr:col>
      <xdr:colOff>444500</xdr:colOff>
      <xdr:row>3</xdr:row>
      <xdr:rowOff>176953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50" y="116417"/>
          <a:ext cx="2275416" cy="6320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677333</xdr:colOff>
      <xdr:row>0</xdr:row>
      <xdr:rowOff>0</xdr:rowOff>
    </xdr:from>
    <xdr:to>
      <xdr:col>7</xdr:col>
      <xdr:colOff>338666</xdr:colOff>
      <xdr:row>4</xdr:row>
      <xdr:rowOff>111126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03" t="14596" r="15375" b="10966"/>
        <a:stretch/>
      </xdr:blipFill>
      <xdr:spPr bwMode="auto">
        <a:xfrm>
          <a:off x="8382000" y="0"/>
          <a:ext cx="1587500" cy="87312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40"/>
  <sheetViews>
    <sheetView tabSelected="1" topLeftCell="A16" zoomScale="70" zoomScaleNormal="70" workbookViewId="0">
      <selection activeCell="H43" sqref="H43"/>
    </sheetView>
  </sheetViews>
  <sheetFormatPr baseColWidth="10" defaultRowHeight="14.4" x14ac:dyDescent="0.3"/>
  <cols>
    <col min="1" max="1" width="50.44140625" style="2" customWidth="1"/>
    <col min="2" max="2" width="11.6640625" style="1" bestFit="1" customWidth="1"/>
    <col min="3" max="3" width="22.77734375" style="1" customWidth="1"/>
    <col min="4" max="4" width="15.6640625" style="1" customWidth="1"/>
    <col min="5" max="5" width="14.88671875" style="1" customWidth="1"/>
    <col min="6" max="6" width="15.109375" style="1" customWidth="1"/>
    <col min="7" max="7" width="13.88671875" style="1" customWidth="1"/>
    <col min="8" max="8" width="141.109375" style="1" bestFit="1" customWidth="1"/>
  </cols>
  <sheetData>
    <row r="5" spans="1:8" x14ac:dyDescent="0.3">
      <c r="A5" s="38" t="s">
        <v>37</v>
      </c>
      <c r="B5" s="38"/>
      <c r="C5" s="38"/>
      <c r="D5" s="38"/>
      <c r="E5" s="38"/>
      <c r="F5" s="38"/>
      <c r="G5" s="38"/>
      <c r="H5" s="38"/>
    </row>
    <row r="6" spans="1:8" x14ac:dyDescent="0.3">
      <c r="A6" s="38"/>
      <c r="B6" s="38"/>
      <c r="C6" s="38"/>
      <c r="D6" s="38"/>
      <c r="E6" s="38"/>
      <c r="F6" s="38"/>
      <c r="G6" s="38"/>
      <c r="H6" s="38"/>
    </row>
    <row r="8" spans="1:8" ht="18" x14ac:dyDescent="0.35">
      <c r="A8" s="30" t="s">
        <v>9</v>
      </c>
      <c r="B8" s="30"/>
      <c r="C8" s="30"/>
      <c r="D8" s="30"/>
      <c r="E8" s="30"/>
      <c r="F8" s="30"/>
      <c r="G8" s="30"/>
      <c r="H8" s="30"/>
    </row>
    <row r="9" spans="1:8" ht="15.6" x14ac:dyDescent="0.3">
      <c r="A9" s="34" t="s">
        <v>0</v>
      </c>
      <c r="B9" s="35" t="s">
        <v>1</v>
      </c>
      <c r="C9" s="36" t="s">
        <v>2</v>
      </c>
      <c r="D9" s="35" t="s">
        <v>3</v>
      </c>
      <c r="E9" s="35"/>
      <c r="F9" s="35"/>
      <c r="G9" s="37" t="s">
        <v>4</v>
      </c>
      <c r="H9" s="37" t="s">
        <v>5</v>
      </c>
    </row>
    <row r="10" spans="1:8" ht="31.2" x14ac:dyDescent="0.3">
      <c r="A10" s="34"/>
      <c r="B10" s="35"/>
      <c r="C10" s="36"/>
      <c r="D10" s="6" t="s">
        <v>6</v>
      </c>
      <c r="E10" s="6" t="s">
        <v>7</v>
      </c>
      <c r="F10" s="6" t="s">
        <v>8</v>
      </c>
      <c r="G10" s="37"/>
      <c r="H10" s="37"/>
    </row>
    <row r="11" spans="1:8" ht="18" x14ac:dyDescent="0.35">
      <c r="A11" s="3" t="s">
        <v>19</v>
      </c>
      <c r="B11" s="4">
        <v>74068804</v>
      </c>
      <c r="C11" s="4">
        <v>4043466</v>
      </c>
      <c r="D11" s="4">
        <v>12</v>
      </c>
      <c r="E11" s="4">
        <v>8</v>
      </c>
      <c r="F11" s="4">
        <v>6.2</v>
      </c>
      <c r="G11" s="5">
        <f t="shared" ref="G11:G16" si="0">SUM(D11:F11)</f>
        <v>26.2</v>
      </c>
      <c r="H11" s="13" t="s">
        <v>39</v>
      </c>
    </row>
    <row r="12" spans="1:8" s="24" customFormat="1" ht="18" x14ac:dyDescent="0.35">
      <c r="A12" s="16" t="s">
        <v>25</v>
      </c>
      <c r="B12" s="14">
        <v>71384558</v>
      </c>
      <c r="C12" s="15">
        <v>4043432</v>
      </c>
      <c r="D12" s="4">
        <v>12</v>
      </c>
      <c r="E12" s="4">
        <v>8</v>
      </c>
      <c r="F12" s="4">
        <f>2.6+6.5</f>
        <v>9.1</v>
      </c>
      <c r="G12" s="5">
        <f t="shared" si="0"/>
        <v>29.1</v>
      </c>
      <c r="H12" s="13" t="s">
        <v>39</v>
      </c>
    </row>
    <row r="13" spans="1:8" s="23" customFormat="1" ht="18" x14ac:dyDescent="0.35">
      <c r="A13" s="17" t="s">
        <v>12</v>
      </c>
      <c r="B13" s="18">
        <v>70577824</v>
      </c>
      <c r="C13" s="19">
        <v>7065349</v>
      </c>
      <c r="D13" s="8">
        <f>4+2</f>
        <v>6</v>
      </c>
      <c r="E13" s="8">
        <f>10+8</f>
        <v>18</v>
      </c>
      <c r="F13" s="8"/>
      <c r="G13" s="22">
        <f>SUM(D13:F13)</f>
        <v>24</v>
      </c>
      <c r="H13" s="21" t="s">
        <v>35</v>
      </c>
    </row>
    <row r="14" spans="1:8" s="23" customFormat="1" ht="18" x14ac:dyDescent="0.35">
      <c r="A14" s="17" t="s">
        <v>11</v>
      </c>
      <c r="B14" s="18">
        <v>71278214</v>
      </c>
      <c r="C14" s="19">
        <v>7052966</v>
      </c>
      <c r="D14" s="8">
        <v>10</v>
      </c>
      <c r="E14" s="8">
        <v>8</v>
      </c>
      <c r="F14" s="8"/>
      <c r="G14" s="22">
        <f t="shared" si="0"/>
        <v>18</v>
      </c>
      <c r="H14" s="21" t="s">
        <v>35</v>
      </c>
    </row>
    <row r="15" spans="1:8" s="23" customFormat="1" ht="18" x14ac:dyDescent="0.35">
      <c r="A15" s="11" t="s">
        <v>22</v>
      </c>
      <c r="B15" s="12">
        <v>71954989</v>
      </c>
      <c r="C15" s="12">
        <v>4040961</v>
      </c>
      <c r="D15" s="8">
        <v>12</v>
      </c>
      <c r="E15" s="8">
        <v>4</v>
      </c>
      <c r="F15" s="8"/>
      <c r="G15" s="22">
        <f t="shared" si="0"/>
        <v>16</v>
      </c>
      <c r="H15" s="21" t="s">
        <v>35</v>
      </c>
    </row>
    <row r="16" spans="1:8" s="23" customFormat="1" ht="18" x14ac:dyDescent="0.35">
      <c r="A16" s="17" t="s">
        <v>18</v>
      </c>
      <c r="B16" s="18">
        <v>71389040</v>
      </c>
      <c r="C16" s="19">
        <v>7060704</v>
      </c>
      <c r="D16" s="8">
        <v>12</v>
      </c>
      <c r="E16" s="8"/>
      <c r="F16" s="8"/>
      <c r="G16" s="22">
        <f t="shared" si="0"/>
        <v>12</v>
      </c>
      <c r="H16" s="21" t="s">
        <v>35</v>
      </c>
    </row>
    <row r="17" spans="1:8" s="23" customFormat="1" ht="18" x14ac:dyDescent="0.35">
      <c r="A17" s="17" t="s">
        <v>20</v>
      </c>
      <c r="B17" s="18">
        <v>47291967</v>
      </c>
      <c r="C17" s="19">
        <v>4041622</v>
      </c>
      <c r="D17" s="8"/>
      <c r="E17" s="8"/>
      <c r="F17" s="8"/>
      <c r="G17" s="22"/>
      <c r="H17" s="21" t="s">
        <v>30</v>
      </c>
    </row>
    <row r="18" spans="1:8" s="23" customFormat="1" ht="18" x14ac:dyDescent="0.35">
      <c r="A18" s="7" t="s">
        <v>21</v>
      </c>
      <c r="B18" s="8">
        <v>75007911</v>
      </c>
      <c r="C18" s="8">
        <v>4041632</v>
      </c>
      <c r="D18" s="8"/>
      <c r="E18" s="8"/>
      <c r="F18" s="8"/>
      <c r="G18" s="22"/>
      <c r="H18" s="21" t="s">
        <v>30</v>
      </c>
    </row>
    <row r="19" spans="1:8" s="23" customFormat="1" ht="18" x14ac:dyDescent="0.35">
      <c r="A19" s="7" t="s">
        <v>28</v>
      </c>
      <c r="B19" s="8">
        <v>70755654</v>
      </c>
      <c r="C19" s="8">
        <v>7060500</v>
      </c>
      <c r="D19" s="8"/>
      <c r="E19" s="8"/>
      <c r="F19" s="8"/>
      <c r="G19" s="22"/>
      <c r="H19" s="21" t="s">
        <v>30</v>
      </c>
    </row>
    <row r="22" spans="1:8" ht="18" x14ac:dyDescent="0.35">
      <c r="A22" s="30" t="s">
        <v>10</v>
      </c>
      <c r="B22" s="30"/>
      <c r="C22" s="30"/>
      <c r="D22" s="30"/>
      <c r="E22" s="30"/>
      <c r="F22" s="30"/>
      <c r="G22" s="30"/>
      <c r="H22" s="30"/>
    </row>
    <row r="23" spans="1:8" ht="15.6" x14ac:dyDescent="0.3">
      <c r="A23" s="34" t="s">
        <v>0</v>
      </c>
      <c r="B23" s="35" t="s">
        <v>1</v>
      </c>
      <c r="C23" s="36" t="s">
        <v>2</v>
      </c>
      <c r="D23" s="35" t="s">
        <v>3</v>
      </c>
      <c r="E23" s="35"/>
      <c r="F23" s="35"/>
      <c r="G23" s="37" t="s">
        <v>4</v>
      </c>
      <c r="H23" s="37" t="s">
        <v>5</v>
      </c>
    </row>
    <row r="24" spans="1:8" ht="31.2" x14ac:dyDescent="0.3">
      <c r="A24" s="34"/>
      <c r="B24" s="35"/>
      <c r="C24" s="36"/>
      <c r="D24" s="10" t="s">
        <v>6</v>
      </c>
      <c r="E24" s="10" t="s">
        <v>7</v>
      </c>
      <c r="F24" s="10" t="s">
        <v>8</v>
      </c>
      <c r="G24" s="37"/>
      <c r="H24" s="37"/>
    </row>
    <row r="25" spans="1:8" ht="18" x14ac:dyDescent="0.35">
      <c r="A25" s="3" t="s">
        <v>23</v>
      </c>
      <c r="B25" s="4">
        <v>73813013</v>
      </c>
      <c r="C25" s="4">
        <v>7060595</v>
      </c>
      <c r="D25" s="4">
        <v>12</v>
      </c>
      <c r="E25" s="4">
        <v>13</v>
      </c>
      <c r="F25" s="4">
        <v>8.4</v>
      </c>
      <c r="G25" s="5">
        <f t="shared" ref="G25:G31" si="1">SUM(D25:F25)</f>
        <v>33.4</v>
      </c>
      <c r="H25" s="13" t="s">
        <v>39</v>
      </c>
    </row>
    <row r="26" spans="1:8" ht="18" x14ac:dyDescent="0.35">
      <c r="A26" s="3" t="s">
        <v>16</v>
      </c>
      <c r="B26" s="4">
        <v>70848841</v>
      </c>
      <c r="C26" s="4">
        <v>7056756</v>
      </c>
      <c r="D26" s="4">
        <v>12</v>
      </c>
      <c r="E26" s="4">
        <v>13</v>
      </c>
      <c r="F26" s="4">
        <v>3.5</v>
      </c>
      <c r="G26" s="5">
        <f t="shared" si="1"/>
        <v>28.5</v>
      </c>
      <c r="H26" s="13" t="s">
        <v>39</v>
      </c>
    </row>
    <row r="27" spans="1:8" ht="18" x14ac:dyDescent="0.35">
      <c r="A27" s="3" t="s">
        <v>15</v>
      </c>
      <c r="B27" s="4">
        <v>72030485</v>
      </c>
      <c r="C27" s="4">
        <v>7051612</v>
      </c>
      <c r="D27" s="4">
        <v>16</v>
      </c>
      <c r="E27" s="4">
        <v>2</v>
      </c>
      <c r="F27" s="4">
        <v>8.4</v>
      </c>
      <c r="G27" s="5">
        <f t="shared" si="1"/>
        <v>26.4</v>
      </c>
      <c r="H27" s="13" t="s">
        <v>39</v>
      </c>
    </row>
    <row r="28" spans="1:8" s="28" customFormat="1" ht="18" x14ac:dyDescent="0.35">
      <c r="A28" s="3" t="s">
        <v>29</v>
      </c>
      <c r="B28" s="4">
        <v>75421314</v>
      </c>
      <c r="C28" s="4">
        <v>7065235</v>
      </c>
      <c r="D28" s="4">
        <v>12</v>
      </c>
      <c r="E28" s="4">
        <v>8</v>
      </c>
      <c r="F28" s="4">
        <f>2+5</f>
        <v>7</v>
      </c>
      <c r="G28" s="5">
        <f>SUM(D28:F28)</f>
        <v>27</v>
      </c>
      <c r="H28" s="13" t="s">
        <v>39</v>
      </c>
    </row>
    <row r="29" spans="1:8" s="23" customFormat="1" ht="18" x14ac:dyDescent="0.35">
      <c r="A29" s="7" t="s">
        <v>13</v>
      </c>
      <c r="B29" s="8">
        <v>72212394</v>
      </c>
      <c r="C29" s="8">
        <v>7051552</v>
      </c>
      <c r="D29" s="8"/>
      <c r="E29" s="8"/>
      <c r="F29" s="8"/>
      <c r="G29" s="22"/>
      <c r="H29" s="21" t="s">
        <v>40</v>
      </c>
    </row>
    <row r="30" spans="1:8" s="23" customFormat="1" ht="18" x14ac:dyDescent="0.35">
      <c r="A30" s="7" t="s">
        <v>17</v>
      </c>
      <c r="B30" s="8">
        <v>72676435</v>
      </c>
      <c r="C30" s="8">
        <v>7056813</v>
      </c>
      <c r="D30" s="8">
        <v>12</v>
      </c>
      <c r="E30" s="8">
        <f>8+3</f>
        <v>11</v>
      </c>
      <c r="F30" s="8"/>
      <c r="G30" s="22">
        <f t="shared" si="1"/>
        <v>23</v>
      </c>
      <c r="H30" s="21" t="s">
        <v>36</v>
      </c>
    </row>
    <row r="31" spans="1:8" s="23" customFormat="1" ht="18" x14ac:dyDescent="0.35">
      <c r="A31" s="7" t="s">
        <v>24</v>
      </c>
      <c r="B31" s="8">
        <v>70861893</v>
      </c>
      <c r="C31" s="8">
        <v>7060532</v>
      </c>
      <c r="D31" s="8">
        <v>12</v>
      </c>
      <c r="E31" s="8">
        <f>2+5</f>
        <v>7</v>
      </c>
      <c r="F31" s="8"/>
      <c r="G31" s="22">
        <f t="shared" si="1"/>
        <v>19</v>
      </c>
      <c r="H31" s="21" t="s">
        <v>35</v>
      </c>
    </row>
    <row r="32" spans="1:8" s="23" customFormat="1" ht="18" x14ac:dyDescent="0.35">
      <c r="A32" s="7" t="s">
        <v>26</v>
      </c>
      <c r="B32" s="8">
        <v>74159800</v>
      </c>
      <c r="C32" s="8">
        <v>7059483</v>
      </c>
      <c r="D32" s="8"/>
      <c r="E32" s="8"/>
      <c r="F32" s="8"/>
      <c r="G32" s="22"/>
      <c r="H32" s="21" t="s">
        <v>27</v>
      </c>
    </row>
    <row r="33" spans="1:8" s="25" customFormat="1" ht="18" x14ac:dyDescent="0.35">
      <c r="A33" s="7" t="s">
        <v>31</v>
      </c>
      <c r="B33" s="8">
        <v>46938830</v>
      </c>
      <c r="C33" s="8">
        <v>7064991</v>
      </c>
      <c r="D33" s="8"/>
      <c r="E33" s="8"/>
      <c r="F33" s="8"/>
      <c r="G33" s="22"/>
      <c r="H33" s="21" t="s">
        <v>30</v>
      </c>
    </row>
    <row r="34" spans="1:8" s="23" customFormat="1" ht="18" x14ac:dyDescent="0.35">
      <c r="A34" s="7" t="s">
        <v>14</v>
      </c>
      <c r="B34" s="8">
        <v>75936765</v>
      </c>
      <c r="C34" s="8">
        <v>7051540</v>
      </c>
      <c r="D34" s="8"/>
      <c r="E34" s="8"/>
      <c r="F34" s="8"/>
      <c r="G34" s="22"/>
      <c r="H34" s="21" t="s">
        <v>30</v>
      </c>
    </row>
    <row r="35" spans="1:8" x14ac:dyDescent="0.3">
      <c r="A35" s="26"/>
      <c r="B35" s="27"/>
      <c r="C35" s="27"/>
      <c r="D35" s="27"/>
      <c r="E35" s="27"/>
      <c r="F35" s="27"/>
      <c r="G35" s="27"/>
      <c r="H35" s="27"/>
    </row>
    <row r="36" spans="1:8" ht="18" x14ac:dyDescent="0.35">
      <c r="A36" s="31" t="s">
        <v>32</v>
      </c>
      <c r="B36" s="32"/>
      <c r="C36" s="32"/>
      <c r="D36" s="32"/>
      <c r="E36" s="32"/>
      <c r="F36" s="32"/>
      <c r="G36" s="32"/>
      <c r="H36" s="33"/>
    </row>
    <row r="37" spans="1:8" ht="15.6" x14ac:dyDescent="0.3">
      <c r="A37" s="34" t="s">
        <v>0</v>
      </c>
      <c r="B37" s="35" t="s">
        <v>1</v>
      </c>
      <c r="C37" s="36" t="s">
        <v>2</v>
      </c>
      <c r="D37" s="35" t="s">
        <v>3</v>
      </c>
      <c r="E37" s="35"/>
      <c r="F37" s="35"/>
      <c r="G37" s="37" t="s">
        <v>4</v>
      </c>
      <c r="H37" s="37" t="s">
        <v>5</v>
      </c>
    </row>
    <row r="38" spans="1:8" ht="31.2" x14ac:dyDescent="0.3">
      <c r="A38" s="34"/>
      <c r="B38" s="35"/>
      <c r="C38" s="36"/>
      <c r="D38" s="20" t="s">
        <v>6</v>
      </c>
      <c r="E38" s="20" t="s">
        <v>7</v>
      </c>
      <c r="F38" s="20" t="s">
        <v>8</v>
      </c>
      <c r="G38" s="37"/>
      <c r="H38" s="37"/>
    </row>
    <row r="39" spans="1:8" ht="18" x14ac:dyDescent="0.35">
      <c r="A39" s="7" t="s">
        <v>33</v>
      </c>
      <c r="B39" s="8"/>
      <c r="C39" s="8">
        <v>4043763</v>
      </c>
      <c r="D39" s="8"/>
      <c r="E39" s="8"/>
      <c r="F39" s="8"/>
      <c r="G39" s="22"/>
      <c r="H39" s="9" t="s">
        <v>34</v>
      </c>
    </row>
    <row r="40" spans="1:8" ht="18" x14ac:dyDescent="0.35">
      <c r="A40" s="29" t="s">
        <v>38</v>
      </c>
    </row>
  </sheetData>
  <mergeCells count="22">
    <mergeCell ref="A5:H6"/>
    <mergeCell ref="H9:H10"/>
    <mergeCell ref="A9:A10"/>
    <mergeCell ref="B9:B10"/>
    <mergeCell ref="C9:C10"/>
    <mergeCell ref="D9:F9"/>
    <mergeCell ref="G9:G10"/>
    <mergeCell ref="A8:H8"/>
    <mergeCell ref="A22:H22"/>
    <mergeCell ref="A36:H36"/>
    <mergeCell ref="A37:A38"/>
    <mergeCell ref="B37:B38"/>
    <mergeCell ref="C37:C38"/>
    <mergeCell ref="D37:F37"/>
    <mergeCell ref="G37:G38"/>
    <mergeCell ref="H37:H38"/>
    <mergeCell ref="H23:H24"/>
    <mergeCell ref="A23:A24"/>
    <mergeCell ref="B23:B24"/>
    <mergeCell ref="C23:C24"/>
    <mergeCell ref="D23:F23"/>
    <mergeCell ref="G23:G24"/>
  </mergeCells>
  <pageMargins left="0.62992125984251968" right="0.23622047244094491" top="0.74803149606299213" bottom="0.74803149606299213" header="0.31496062992125984" footer="0.31496062992125984"/>
  <pageSetup scale="53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Hoja3</vt:lpstr>
      <vt:lpstr>Hoja3!Área_de_impresión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ASESORIA LEGAL</dc:creator>
  <cp:lastModifiedBy>alemberth</cp:lastModifiedBy>
  <cp:lastPrinted>2024-10-30T23:53:23Z</cp:lastPrinted>
  <dcterms:created xsi:type="dcterms:W3CDTF">2023-05-02T23:01:47Z</dcterms:created>
  <dcterms:modified xsi:type="dcterms:W3CDTF">2026-04-01T18:05:04Z</dcterms:modified>
</cp:coreProperties>
</file>