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RESULTADO FINAL CAS 09 SEDE  Y 10 JEC\"/>
    </mc:Choice>
  </mc:AlternateContent>
  <xr:revisionPtr revIDLastSave="0" documentId="13_ncr:1_{270E512B-B6B8-477E-9982-DF13BEC8C0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3" sheetId="2" r:id="rId1"/>
  </sheets>
  <definedNames>
    <definedName name="_xlnm.Print_Area" localSheetId="0">Hoja3!$A$1:$J$19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I27" i="2" s="1"/>
  <c r="F28" i="2"/>
  <c r="G28" i="2" s="1"/>
  <c r="I28" i="2" s="1"/>
  <c r="G25" i="2"/>
  <c r="I25" i="2" s="1"/>
  <c r="F11" i="2"/>
  <c r="G11" i="2" s="1"/>
  <c r="I11" i="2" s="1"/>
  <c r="E31" i="2" l="1"/>
  <c r="E13" i="2"/>
  <c r="E32" i="2" l="1"/>
  <c r="D13" i="2" l="1"/>
  <c r="G13" i="2" s="1"/>
  <c r="G14" i="2"/>
  <c r="G16" i="2"/>
  <c r="G15" i="2"/>
  <c r="G12" i="2"/>
  <c r="I12" i="2" s="1"/>
  <c r="G29" i="2"/>
  <c r="I29" i="2" s="1"/>
  <c r="G26" i="2"/>
  <c r="I26" i="2" s="1"/>
  <c r="G31" i="2"/>
  <c r="G32" i="2"/>
</calcChain>
</file>

<file path=xl/sharedStrings.xml><?xml version="1.0" encoding="utf-8"?>
<sst xmlns="http://schemas.openxmlformats.org/spreadsheetml/2006/main" count="63" uniqueCount="36">
  <si>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</si>
  <si>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</si>
  <si>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</si>
  <si>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</si>
  <si>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</si>
  <si>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</si>
  <si>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</si>
  <si>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</si>
  <si>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</si>
  <si>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COORDINADOR (a) DE INNOVACIÓN Y SOPORTE TECNOLÓGICO</t>
  </si>
  <si>
    <t>PSICÓLOGO (a)</t>
  </si>
  <si>
    <t>SOLANO VELASQUEZ OBED</t>
  </si>
  <si>
    <t>SALINAS CERNA EDWIN</t>
  </si>
  <si>
    <t>LUQUE CALIZAYA JEFFERSON JOSE</t>
  </si>
  <si>
    <t>MENDOZA RADAS JESUS ALBERTO</t>
  </si>
  <si>
    <t>CERVANTES MENDOZA ROCIO</t>
  </si>
  <si>
    <t>ALBINO TIBURCIO FLOR BERLINDA</t>
  </si>
  <si>
    <t>AGÜERO SIFUENTES NELLY</t>
  </si>
  <si>
    <t>ESPINOZA INGA JEFFERSON IDIQUEL</t>
  </si>
  <si>
    <t>SEVILLANO LOAYZA LAURA</t>
  </si>
  <si>
    <t>ZEVALLOS PONCE FERNANDO HUMBERTO</t>
  </si>
  <si>
    <t>CAQUI OLIVAS NELCI</t>
  </si>
  <si>
    <t>JUAREZ CASTRO KATHIA ANABEL</t>
  </si>
  <si>
    <t>SANTILLAN RIVERO YOSELLY TATIANA</t>
  </si>
  <si>
    <t>LLAGAS CANDELARIO VICZAN</t>
  </si>
  <si>
    <t>MENDIETA LIBERATO MILUSHKA MICAELA</t>
  </si>
  <si>
    <t>BONIFACIO VARGAS EDWIN JOAQUIN</t>
  </si>
  <si>
    <t>COBA MUNDRAGON DARLIN</t>
  </si>
  <si>
    <t>GARCIA AHUMADA MARIA LURDES</t>
  </si>
  <si>
    <t>SIFUENTES SANCHEZ MAGDALENA REYDA</t>
  </si>
  <si>
    <t>ENTREVISTA</t>
  </si>
  <si>
    <t>PUNTAJE FINAL</t>
  </si>
  <si>
    <t>ACCESITARIO</t>
  </si>
  <si>
    <t>NO APTO</t>
  </si>
  <si>
    <t>ADJUDICA</t>
  </si>
  <si>
    <t>RESULTADO FINAL DEL PROCESO CAS JEC N° 0010-2026 UGEL HUACAYBAMBA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</si>
</sst>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7" fillId="4" borderId="0" xfId="0" applyFont="1" applyFill="1"/>
    <xf numFmtId="14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9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10827610" cy="608145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444500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150407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40"/>
  <sheetViews>
    <sheetView tabSelected="1" zoomScale="85" zoomScaleNormal="85" workbookViewId="0">
      <selection activeCell="K7" sqref="K7"/>
    </sheetView>
  </sheetViews>
  <sheetFormatPr baseColWidth="10" defaultRowHeight="14.4" x14ac:dyDescent="0.3"/>
  <cols>
    <col min="1" max="1" width="50.44140625" style="2" customWidth="1"/>
    <col min="2" max="2" width="11.6640625" style="1" bestFit="1" customWidth="1"/>
    <col min="3" max="3" width="22.77734375" style="1" customWidth="1"/>
    <col min="4" max="4" width="15.6640625" style="1" customWidth="1"/>
    <col min="5" max="5" width="14.88671875" style="1" customWidth="1"/>
    <col min="6" max="6" width="15.109375" style="1" customWidth="1"/>
    <col min="7" max="9" width="16.5546875" style="1" customWidth="1"/>
    <col min="10" max="10" width="21.6640625" style="1" customWidth="1"/>
  </cols>
  <sheetData>
    <row r="5" spans="1:10" x14ac:dyDescent="0.3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3">
      <c r="A6" s="27"/>
      <c r="B6" s="27"/>
      <c r="C6" s="27"/>
      <c r="D6" s="27"/>
      <c r="E6" s="27"/>
      <c r="F6" s="27"/>
      <c r="G6" s="27"/>
      <c r="H6" s="27"/>
      <c r="I6" s="27"/>
      <c r="J6" s="27"/>
    </row>
    <row r="8" spans="1:10" ht="18" x14ac:dyDescent="0.35">
      <c r="A8" s="32" t="s">
        <v>9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15.6" x14ac:dyDescent="0.3">
      <c r="A9" s="29" t="s">
        <v>0</v>
      </c>
      <c r="B9" s="30" t="s">
        <v>1</v>
      </c>
      <c r="C9" s="31" t="s">
        <v>2</v>
      </c>
      <c r="D9" s="30" t="s">
        <v>3</v>
      </c>
      <c r="E9" s="30"/>
      <c r="F9" s="30"/>
      <c r="G9" s="28" t="s">
        <v>4</v>
      </c>
      <c r="H9" s="33" t="s">
        <v>30</v>
      </c>
      <c r="I9" s="33" t="s">
        <v>31</v>
      </c>
      <c r="J9" s="28" t="s">
        <v>5</v>
      </c>
    </row>
    <row r="10" spans="1:10" ht="31.2" x14ac:dyDescent="0.3">
      <c r="A10" s="29"/>
      <c r="B10" s="30"/>
      <c r="C10" s="31"/>
      <c r="D10" s="6" t="s">
        <v>6</v>
      </c>
      <c r="E10" s="6" t="s">
        <v>7</v>
      </c>
      <c r="F10" s="6" t="s">
        <v>8</v>
      </c>
      <c r="G10" s="28"/>
      <c r="H10" s="34"/>
      <c r="I10" s="34"/>
      <c r="J10" s="28"/>
    </row>
    <row r="11" spans="1:10" s="22" customFormat="1" ht="18" x14ac:dyDescent="0.35">
      <c r="A11" s="15" t="s">
        <v>24</v>
      </c>
      <c r="B11" s="13">
        <v>71384558</v>
      </c>
      <c r="C11" s="14">
        <v>4043432</v>
      </c>
      <c r="D11" s="4">
        <v>12</v>
      </c>
      <c r="E11" s="4">
        <v>8</v>
      </c>
      <c r="F11" s="4">
        <f>2.6+6.5</f>
        <v>9.1</v>
      </c>
      <c r="G11" s="5">
        <f t="shared" ref="G11" si="0">SUM(D11:F11)</f>
        <v>29.1</v>
      </c>
      <c r="H11" s="5">
        <v>32</v>
      </c>
      <c r="I11" s="5">
        <f>+G11+H11</f>
        <v>61.1</v>
      </c>
      <c r="J11" s="12" t="s">
        <v>34</v>
      </c>
    </row>
    <row r="12" spans="1:10" ht="18" x14ac:dyDescent="0.35">
      <c r="A12" s="3" t="s">
        <v>18</v>
      </c>
      <c r="B12" s="4">
        <v>74068804</v>
      </c>
      <c r="C12" s="4">
        <v>4043466</v>
      </c>
      <c r="D12" s="4">
        <v>12</v>
      </c>
      <c r="E12" s="4">
        <v>8</v>
      </c>
      <c r="F12" s="4">
        <v>6.2</v>
      </c>
      <c r="G12" s="5">
        <f t="shared" ref="G12:G16" si="1">SUM(D12:F12)</f>
        <v>26.2</v>
      </c>
      <c r="H12" s="5">
        <v>30</v>
      </c>
      <c r="I12" s="5">
        <f>+G12+H12</f>
        <v>56.2</v>
      </c>
      <c r="J12" s="12" t="s">
        <v>34</v>
      </c>
    </row>
    <row r="13" spans="1:10" s="21" customFormat="1" ht="18" x14ac:dyDescent="0.35">
      <c r="A13" s="16" t="s">
        <v>12</v>
      </c>
      <c r="B13" s="17">
        <v>70577824</v>
      </c>
      <c r="C13" s="18">
        <v>7065349</v>
      </c>
      <c r="D13" s="8">
        <f>4+2</f>
        <v>6</v>
      </c>
      <c r="E13" s="8">
        <f>10+8</f>
        <v>18</v>
      </c>
      <c r="F13" s="8"/>
      <c r="G13" s="20">
        <f>SUM(D13:F13)</f>
        <v>24</v>
      </c>
      <c r="H13" s="20"/>
      <c r="I13" s="20"/>
      <c r="J13" s="19" t="s">
        <v>33</v>
      </c>
    </row>
    <row r="14" spans="1:10" s="21" customFormat="1" ht="18" x14ac:dyDescent="0.35">
      <c r="A14" s="16" t="s">
        <v>11</v>
      </c>
      <c r="B14" s="17">
        <v>71278214</v>
      </c>
      <c r="C14" s="18">
        <v>7052966</v>
      </c>
      <c r="D14" s="8">
        <v>10</v>
      </c>
      <c r="E14" s="8">
        <v>8</v>
      </c>
      <c r="F14" s="8"/>
      <c r="G14" s="20">
        <f t="shared" si="1"/>
        <v>18</v>
      </c>
      <c r="H14" s="20"/>
      <c r="I14" s="20"/>
      <c r="J14" s="19" t="s">
        <v>33</v>
      </c>
    </row>
    <row r="15" spans="1:10" s="21" customFormat="1" ht="18" x14ac:dyDescent="0.35">
      <c r="A15" s="10" t="s">
        <v>21</v>
      </c>
      <c r="B15" s="11">
        <v>71954989</v>
      </c>
      <c r="C15" s="11">
        <v>4040961</v>
      </c>
      <c r="D15" s="8">
        <v>12</v>
      </c>
      <c r="E15" s="8">
        <v>4</v>
      </c>
      <c r="F15" s="8"/>
      <c r="G15" s="20">
        <f t="shared" si="1"/>
        <v>16</v>
      </c>
      <c r="H15" s="20"/>
      <c r="I15" s="20"/>
      <c r="J15" s="19" t="s">
        <v>33</v>
      </c>
    </row>
    <row r="16" spans="1:10" s="21" customFormat="1" ht="18" x14ac:dyDescent="0.35">
      <c r="A16" s="16" t="s">
        <v>17</v>
      </c>
      <c r="B16" s="17">
        <v>71389040</v>
      </c>
      <c r="C16" s="18">
        <v>7060704</v>
      </c>
      <c r="D16" s="8">
        <v>12</v>
      </c>
      <c r="E16" s="8"/>
      <c r="F16" s="8"/>
      <c r="G16" s="20">
        <f t="shared" si="1"/>
        <v>12</v>
      </c>
      <c r="H16" s="20"/>
      <c r="I16" s="20"/>
      <c r="J16" s="19" t="s">
        <v>33</v>
      </c>
    </row>
    <row r="17" spans="1:10" s="21" customFormat="1" ht="18" x14ac:dyDescent="0.35">
      <c r="A17" s="16" t="s">
        <v>19</v>
      </c>
      <c r="B17" s="17">
        <v>47291967</v>
      </c>
      <c r="C17" s="18">
        <v>4041622</v>
      </c>
      <c r="D17" s="8"/>
      <c r="E17" s="8"/>
      <c r="F17" s="8"/>
      <c r="G17" s="20"/>
      <c r="H17" s="20"/>
      <c r="I17" s="20"/>
      <c r="J17" s="19" t="s">
        <v>33</v>
      </c>
    </row>
    <row r="18" spans="1:10" s="21" customFormat="1" ht="18" x14ac:dyDescent="0.35">
      <c r="A18" s="7" t="s">
        <v>20</v>
      </c>
      <c r="B18" s="8">
        <v>75007911</v>
      </c>
      <c r="C18" s="8">
        <v>4041632</v>
      </c>
      <c r="D18" s="8"/>
      <c r="E18" s="8"/>
      <c r="F18" s="8"/>
      <c r="G18" s="20"/>
      <c r="H18" s="20"/>
      <c r="I18" s="20"/>
      <c r="J18" s="19" t="s">
        <v>33</v>
      </c>
    </row>
    <row r="19" spans="1:10" s="21" customFormat="1" ht="18" x14ac:dyDescent="0.35">
      <c r="A19" s="7" t="s">
        <v>26</v>
      </c>
      <c r="B19" s="8">
        <v>70755654</v>
      </c>
      <c r="C19" s="8">
        <v>7060500</v>
      </c>
      <c r="D19" s="8"/>
      <c r="E19" s="8"/>
      <c r="F19" s="8"/>
      <c r="G19" s="20"/>
      <c r="H19" s="20"/>
      <c r="I19" s="20"/>
      <c r="J19" s="19" t="s">
        <v>33</v>
      </c>
    </row>
    <row r="22" spans="1:10" ht="18" x14ac:dyDescent="0.35">
      <c r="A22" s="32" t="s">
        <v>10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6" x14ac:dyDescent="0.3">
      <c r="A23" s="29" t="s">
        <v>0</v>
      </c>
      <c r="B23" s="30" t="s">
        <v>1</v>
      </c>
      <c r="C23" s="31" t="s">
        <v>2</v>
      </c>
      <c r="D23" s="30" t="s">
        <v>3</v>
      </c>
      <c r="E23" s="30"/>
      <c r="F23" s="30"/>
      <c r="G23" s="28" t="s">
        <v>4</v>
      </c>
      <c r="H23" s="33" t="s">
        <v>30</v>
      </c>
      <c r="I23" s="33" t="s">
        <v>31</v>
      </c>
      <c r="J23" s="28" t="s">
        <v>5</v>
      </c>
    </row>
    <row r="24" spans="1:10" ht="31.2" x14ac:dyDescent="0.3">
      <c r="A24" s="29"/>
      <c r="B24" s="30"/>
      <c r="C24" s="31"/>
      <c r="D24" s="9" t="s">
        <v>6</v>
      </c>
      <c r="E24" s="9" t="s">
        <v>7</v>
      </c>
      <c r="F24" s="9" t="s">
        <v>8</v>
      </c>
      <c r="G24" s="28"/>
      <c r="H24" s="34"/>
      <c r="I24" s="34"/>
      <c r="J24" s="28"/>
    </row>
    <row r="25" spans="1:10" s="25" customFormat="1" ht="18" x14ac:dyDescent="0.35">
      <c r="A25" s="3" t="s">
        <v>27</v>
      </c>
      <c r="B25" s="4">
        <v>46938830</v>
      </c>
      <c r="C25" s="4">
        <v>7064991</v>
      </c>
      <c r="D25" s="4">
        <v>12</v>
      </c>
      <c r="E25" s="4">
        <v>13</v>
      </c>
      <c r="F25" s="4">
        <v>18</v>
      </c>
      <c r="G25" s="5">
        <f>SUM(D25:F25)</f>
        <v>43</v>
      </c>
      <c r="H25" s="5">
        <v>30</v>
      </c>
      <c r="I25" s="5">
        <f t="shared" ref="I25" si="2">+G25+H25</f>
        <v>73</v>
      </c>
      <c r="J25" s="12" t="s">
        <v>34</v>
      </c>
    </row>
    <row r="26" spans="1:10" ht="18" x14ac:dyDescent="0.35">
      <c r="A26" s="3" t="s">
        <v>15</v>
      </c>
      <c r="B26" s="4">
        <v>70848841</v>
      </c>
      <c r="C26" s="4">
        <v>7056756</v>
      </c>
      <c r="D26" s="4">
        <v>12</v>
      </c>
      <c r="E26" s="4">
        <v>13</v>
      </c>
      <c r="F26" s="4">
        <v>3.5</v>
      </c>
      <c r="G26" s="5">
        <f t="shared" ref="G26:G32" si="3">SUM(D26:F26)</f>
        <v>28.5</v>
      </c>
      <c r="H26" s="5">
        <v>40</v>
      </c>
      <c r="I26" s="5">
        <f t="shared" ref="I26:I29" si="4">+G26+H26</f>
        <v>68.5</v>
      </c>
      <c r="J26" s="26" t="s">
        <v>32</v>
      </c>
    </row>
    <row r="27" spans="1:10" ht="18" x14ac:dyDescent="0.35">
      <c r="A27" s="3" t="s">
        <v>22</v>
      </c>
      <c r="B27" s="4">
        <v>73813013</v>
      </c>
      <c r="C27" s="4">
        <v>7060595</v>
      </c>
      <c r="D27" s="4">
        <v>12</v>
      </c>
      <c r="E27" s="4">
        <v>13</v>
      </c>
      <c r="F27" s="4">
        <v>8.4</v>
      </c>
      <c r="G27" s="5">
        <f t="shared" si="3"/>
        <v>33.4</v>
      </c>
      <c r="H27" s="5">
        <v>30</v>
      </c>
      <c r="I27" s="5">
        <f>+G27+H27</f>
        <v>63.4</v>
      </c>
      <c r="J27" s="26" t="s">
        <v>32</v>
      </c>
    </row>
    <row r="28" spans="1:10" s="25" customFormat="1" ht="18" x14ac:dyDescent="0.35">
      <c r="A28" s="3" t="s">
        <v>29</v>
      </c>
      <c r="B28" s="4">
        <v>75421314</v>
      </c>
      <c r="C28" s="4">
        <v>7065235</v>
      </c>
      <c r="D28" s="4">
        <v>12</v>
      </c>
      <c r="E28" s="4">
        <v>8</v>
      </c>
      <c r="F28" s="4">
        <f>2+5</f>
        <v>7</v>
      </c>
      <c r="G28" s="5">
        <f>SUM(D28:F28)</f>
        <v>27</v>
      </c>
      <c r="H28" s="5">
        <v>32</v>
      </c>
      <c r="I28" s="5">
        <f t="shared" ref="I28" si="5">+G28+H28</f>
        <v>59</v>
      </c>
      <c r="J28" s="26" t="s">
        <v>32</v>
      </c>
    </row>
    <row r="29" spans="1:10" ht="18" x14ac:dyDescent="0.35">
      <c r="A29" s="3" t="s">
        <v>28</v>
      </c>
      <c r="B29" s="4">
        <v>72030485</v>
      </c>
      <c r="C29" s="4">
        <v>7051612</v>
      </c>
      <c r="D29" s="4">
        <v>16</v>
      </c>
      <c r="E29" s="4">
        <v>2</v>
      </c>
      <c r="F29" s="4">
        <v>8.4</v>
      </c>
      <c r="G29" s="5">
        <f t="shared" si="3"/>
        <v>26.4</v>
      </c>
      <c r="H29" s="5">
        <v>32</v>
      </c>
      <c r="I29" s="5">
        <f t="shared" si="4"/>
        <v>58.4</v>
      </c>
      <c r="J29" s="26" t="s">
        <v>32</v>
      </c>
    </row>
    <row r="30" spans="1:10" s="21" customFormat="1" ht="18" x14ac:dyDescent="0.35">
      <c r="A30" s="7" t="s">
        <v>13</v>
      </c>
      <c r="B30" s="8">
        <v>72212394</v>
      </c>
      <c r="C30" s="8">
        <v>7051552</v>
      </c>
      <c r="D30" s="8"/>
      <c r="E30" s="8"/>
      <c r="F30" s="8"/>
      <c r="G30" s="20"/>
      <c r="H30" s="20"/>
      <c r="I30" s="20"/>
      <c r="J30" s="19" t="s">
        <v>33</v>
      </c>
    </row>
    <row r="31" spans="1:10" s="21" customFormat="1" ht="18" x14ac:dyDescent="0.35">
      <c r="A31" s="7" t="s">
        <v>16</v>
      </c>
      <c r="B31" s="8">
        <v>72676435</v>
      </c>
      <c r="C31" s="8">
        <v>7056813</v>
      </c>
      <c r="D31" s="8">
        <v>12</v>
      </c>
      <c r="E31" s="8">
        <f>8+3</f>
        <v>11</v>
      </c>
      <c r="F31" s="8"/>
      <c r="G31" s="20">
        <f t="shared" si="3"/>
        <v>23</v>
      </c>
      <c r="H31" s="20"/>
      <c r="I31" s="20"/>
      <c r="J31" s="19" t="s">
        <v>33</v>
      </c>
    </row>
    <row r="32" spans="1:10" s="21" customFormat="1" ht="18" x14ac:dyDescent="0.35">
      <c r="A32" s="7" t="s">
        <v>23</v>
      </c>
      <c r="B32" s="8">
        <v>70861893</v>
      </c>
      <c r="C32" s="8">
        <v>7060532</v>
      </c>
      <c r="D32" s="8">
        <v>12</v>
      </c>
      <c r="E32" s="8">
        <f>2+5</f>
        <v>7</v>
      </c>
      <c r="F32" s="8"/>
      <c r="G32" s="20">
        <f t="shared" si="3"/>
        <v>19</v>
      </c>
      <c r="H32" s="20"/>
      <c r="I32" s="20"/>
      <c r="J32" s="19" t="s">
        <v>33</v>
      </c>
    </row>
    <row r="33" spans="1:10" s="21" customFormat="1" ht="18" x14ac:dyDescent="0.35">
      <c r="A33" s="7" t="s">
        <v>25</v>
      </c>
      <c r="B33" s="8">
        <v>74159800</v>
      </c>
      <c r="C33" s="8">
        <v>7059483</v>
      </c>
      <c r="D33" s="8"/>
      <c r="E33" s="8"/>
      <c r="F33" s="8"/>
      <c r="G33" s="20"/>
      <c r="H33" s="20"/>
      <c r="I33" s="20"/>
      <c r="J33" s="19" t="s">
        <v>33</v>
      </c>
    </row>
    <row r="34" spans="1:10" s="21" customFormat="1" ht="18" x14ac:dyDescent="0.35">
      <c r="A34" s="7" t="s">
        <v>14</v>
      </c>
      <c r="B34" s="8">
        <v>75936765</v>
      </c>
      <c r="C34" s="8">
        <v>7051540</v>
      </c>
      <c r="D34" s="8"/>
      <c r="E34" s="8"/>
      <c r="F34" s="8"/>
      <c r="G34" s="20"/>
      <c r="H34" s="20"/>
      <c r="I34" s="20"/>
      <c r="J34" s="19" t="s">
        <v>33</v>
      </c>
    </row>
    <row r="35" spans="1:10" x14ac:dyDescent="0.3">
      <c r="A35" s="23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3">
      <c r="A36"/>
      <c r="B36"/>
      <c r="C36"/>
      <c r="D36"/>
      <c r="E36"/>
      <c r="F36"/>
      <c r="G36"/>
      <c r="H36"/>
      <c r="I36"/>
      <c r="J36"/>
    </row>
    <row r="37" spans="1:10" ht="15.6" customHeight="1" x14ac:dyDescent="0.3">
      <c r="A37"/>
      <c r="B37"/>
      <c r="C37"/>
      <c r="D37"/>
      <c r="E37"/>
      <c r="F37"/>
      <c r="G37"/>
      <c r="H37"/>
      <c r="I37"/>
      <c r="J37"/>
    </row>
    <row r="38" spans="1:10" x14ac:dyDescent="0.3">
      <c r="A38"/>
      <c r="B38"/>
      <c r="C38"/>
      <c r="D38"/>
      <c r="E38"/>
      <c r="F38"/>
      <c r="G38"/>
      <c r="H38"/>
      <c r="I38"/>
      <c r="J38"/>
    </row>
    <row r="39" spans="1:10" x14ac:dyDescent="0.3">
      <c r="A39"/>
      <c r="B39"/>
      <c r="C39"/>
      <c r="D39"/>
      <c r="E39"/>
      <c r="F39"/>
      <c r="G39"/>
      <c r="H39"/>
      <c r="I39"/>
      <c r="J39"/>
    </row>
    <row r="40" spans="1:10" x14ac:dyDescent="0.3">
      <c r="A40"/>
      <c r="B40"/>
      <c r="C40"/>
      <c r="D40"/>
      <c r="E40"/>
      <c r="F40"/>
      <c r="G40"/>
      <c r="H40"/>
      <c r="I40"/>
      <c r="J40"/>
    </row>
  </sheetData>
  <mergeCells count="19">
    <mergeCell ref="A22:J22"/>
    <mergeCell ref="J23:J24"/>
    <mergeCell ref="A23:A24"/>
    <mergeCell ref="B23:B24"/>
    <mergeCell ref="C23:C24"/>
    <mergeCell ref="D23:F23"/>
    <mergeCell ref="G23:G24"/>
    <mergeCell ref="H23:H24"/>
    <mergeCell ref="I23:I24"/>
    <mergeCell ref="A5:J6"/>
    <mergeCell ref="J9:J10"/>
    <mergeCell ref="A9:A10"/>
    <mergeCell ref="B9:B10"/>
    <mergeCell ref="C9:C10"/>
    <mergeCell ref="D9:F9"/>
    <mergeCell ref="G9:G10"/>
    <mergeCell ref="A8:J8"/>
    <mergeCell ref="H9:H10"/>
    <mergeCell ref="I9:I10"/>
  </mergeCells>
  <pageMargins left="0.62992125984251968" right="0.23622047244094491" top="0.74803149606299213" bottom="0.74803149606299213" header="0.31496062992125984" footer="0.31496062992125984"/>
  <pageSetup scale="6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alemberth</cp:lastModifiedBy>
  <cp:lastPrinted>2026-04-02T00:04:18Z</cp:lastPrinted>
  <dcterms:created xsi:type="dcterms:W3CDTF">2023-05-02T23:01:47Z</dcterms:created>
  <dcterms:modified xsi:type="dcterms:W3CDTF">2026-04-02T00:13:12Z</dcterms:modified>
</cp:coreProperties>
</file>